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DLR6 Results for submission feb 2024\DLR6.3 feb 2024\"/>
    </mc:Choice>
  </mc:AlternateContent>
  <bookViews>
    <workbookView xWindow="0" yWindow="0" windowWidth="19200" windowHeight="764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B148" i="1" l="1"/>
  <c r="AB11" i="1"/>
  <c r="AA148" i="1"/>
  <c r="AA114" i="1"/>
  <c r="AA80" i="1"/>
  <c r="AA43" i="1"/>
  <c r="AA11" i="1"/>
  <c r="AB25" i="1"/>
  <c r="AA120" i="1"/>
  <c r="AA81" i="1"/>
  <c r="AA58" i="1"/>
  <c r="AA53" i="1"/>
  <c r="AA111" i="1"/>
  <c r="AA106" i="1"/>
  <c r="AA94" i="1"/>
  <c r="AA44" i="1"/>
  <c r="AA17" i="1"/>
  <c r="AA38" i="1"/>
  <c r="AA9" i="1"/>
  <c r="AA8" i="1"/>
  <c r="AA25" i="1"/>
  <c r="AA104" i="1" l="1"/>
  <c r="AA89" i="1"/>
  <c r="AB81" i="1"/>
  <c r="AA33" i="1"/>
  <c r="AA22" i="1"/>
  <c r="AA12" i="1" l="1"/>
  <c r="AB94" i="1" l="1"/>
  <c r="AB89" i="1"/>
  <c r="AA100" i="1"/>
  <c r="AA109" i="1"/>
  <c r="AA103" i="1" l="1"/>
  <c r="AB80" i="1"/>
</calcChain>
</file>

<file path=xl/comments1.xml><?xml version="1.0" encoding="utf-8"?>
<comments xmlns="http://schemas.openxmlformats.org/spreadsheetml/2006/main">
  <authors>
    <author>Schenineda</author>
  </authors>
  <commentList>
    <comment ref="V6" authorId="0" shapeId="0">
      <text>
        <r>
          <rPr>
            <b/>
            <sz val="9"/>
            <color rgb="FF000000"/>
            <rFont val="Tahoma"/>
            <family val="2"/>
          </rPr>
          <t>Schenineda: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If the addition of an activity or component requires further clarification, state it. Expecially since COVID may alter center activities and focus</t>
        </r>
      </text>
    </comment>
  </commentList>
</comments>
</file>

<file path=xl/sharedStrings.xml><?xml version="1.0" encoding="utf-8"?>
<sst xmlns="http://schemas.openxmlformats.org/spreadsheetml/2006/main" count="639" uniqueCount="430">
  <si>
    <t>Africa Centre of Excellence on New Pedagogies in Engineering Education (ACENPEE)</t>
  </si>
  <si>
    <t xml:space="preserve">Ahmadu Bello University, Zaria </t>
  </si>
  <si>
    <t>On Schedule</t>
  </si>
  <si>
    <t>Nigeria</t>
  </si>
  <si>
    <t>Prof. Raymond B. Bako</t>
  </si>
  <si>
    <t>Behind Schedule</t>
  </si>
  <si>
    <t xml:space="preserve">Annual Workplan </t>
  </si>
  <si>
    <t>Work Plan Activities</t>
  </si>
  <si>
    <t>Description</t>
  </si>
  <si>
    <t>Partner Contribution (if relevant)</t>
  </si>
  <si>
    <t>Milestone/Output</t>
  </si>
  <si>
    <t>If NEW, Provide Justification</t>
  </si>
  <si>
    <t>Estimated Budget($)</t>
  </si>
  <si>
    <t>Estimated Revenue ($)</t>
  </si>
  <si>
    <t>Contribution from Partner ($)</t>
  </si>
  <si>
    <t>Person Responsible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</si>
  <si>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</si>
  <si>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</si>
  <si>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</si>
  <si>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</si>
  <si>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</si>
  <si>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</si>
  <si>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</si>
  <si>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</si>
  <si>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</si>
  <si>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</si>
  <si>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</si>
  <si>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</si>
  <si>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NIL</t>
  </si>
  <si>
    <t>Communications Officer</t>
  </si>
  <si>
    <t>YES</t>
  </si>
  <si>
    <t>Outreach Coordinator</t>
  </si>
  <si>
    <t>Students admitted, screened and registered</t>
  </si>
  <si>
    <t>Academic Coordinator</t>
  </si>
  <si>
    <t>Organization of professional short courses</t>
  </si>
  <si>
    <t>Professional short courses organized</t>
  </si>
  <si>
    <t>Activity 2: Allowance for Books and School supplies</t>
  </si>
  <si>
    <t>Books and school materials to be provided to students</t>
  </si>
  <si>
    <t>Books and school supplies provided to students</t>
  </si>
  <si>
    <t>Stipend for living expenses to regional students</t>
  </si>
  <si>
    <t>Stipend for living expenses provided to regional students</t>
  </si>
  <si>
    <t>Activity 1: Support for Immigration related matters</t>
  </si>
  <si>
    <t>Consular support to regional students</t>
  </si>
  <si>
    <t>Consular support for students provided</t>
  </si>
  <si>
    <r>
      <rPr>
        <sz val="12"/>
        <color theme="1"/>
        <rFont val="Times New Roman"/>
        <family val="1"/>
      </rPr>
      <t>Activity 2: Support for English language training</t>
    </r>
    <r>
      <rPr>
        <sz val="12"/>
        <color rgb="FFFF0000"/>
        <rFont val="Times New Roman"/>
        <family val="1"/>
      </rPr>
      <t xml:space="preserve"> </t>
    </r>
  </si>
  <si>
    <t>English language training support provided</t>
  </si>
  <si>
    <t>ICT Officer</t>
  </si>
  <si>
    <t>Centre Director</t>
  </si>
  <si>
    <t>Research Coordinator</t>
  </si>
  <si>
    <t>Centre Management</t>
  </si>
  <si>
    <t>Services to organizations to generate external revenue</t>
  </si>
  <si>
    <t>Accountant</t>
  </si>
  <si>
    <t xml:space="preserve">Joint research for collaboration to raise funds </t>
  </si>
  <si>
    <t>Joint research done and funds raised</t>
  </si>
  <si>
    <t xml:space="preserve">Collection of tuition fees </t>
  </si>
  <si>
    <t>Student tuition fees collected</t>
  </si>
  <si>
    <t>Project Accountant</t>
  </si>
  <si>
    <t>M&amp;E Officer</t>
  </si>
  <si>
    <t xml:space="preserve">Activity 1: Meetings of  Sectoral Advisory Board (SAB) </t>
  </si>
  <si>
    <t>Meetings for SAB to deliberate on centre activities</t>
  </si>
  <si>
    <t>SAB meetings held</t>
  </si>
  <si>
    <t>Deputy Centre Director</t>
  </si>
  <si>
    <t xml:space="preserve">Activity 2: Meetings of International Scientific Advisory Board (ISAB) </t>
  </si>
  <si>
    <t>Meetings for ISAB to deliberate on centre activities</t>
  </si>
  <si>
    <t>ISAB meetings held</t>
  </si>
  <si>
    <t>Activity 1: Preparation of relevant Financial Reports</t>
  </si>
  <si>
    <t>Preparation and timely submission of IFRs</t>
  </si>
  <si>
    <t>IFRs submitted timely</t>
  </si>
  <si>
    <t>Financial report available on website</t>
  </si>
  <si>
    <t>Communication officer</t>
  </si>
  <si>
    <t>Needs assessment &amp; procurement processes</t>
  </si>
  <si>
    <t>Quality procurement planning achieved</t>
  </si>
  <si>
    <t>Procurement officer</t>
  </si>
  <si>
    <t>Communications officer</t>
  </si>
  <si>
    <t>Produce publicity materials for visibility and publicity</t>
  </si>
  <si>
    <t>Writing and submission of grant proposals for additional funding</t>
  </si>
  <si>
    <t>Payment for driver, cleaners and office assistants</t>
  </si>
  <si>
    <t>Activity 2: Recruitment and payment of a project technical assistant</t>
  </si>
  <si>
    <t>Technical assistant employed</t>
  </si>
  <si>
    <t>Activity 3: Payment for office consumables and utility bills</t>
  </si>
  <si>
    <t>Activity 4: Attendance of in-house/out-station meetings</t>
  </si>
  <si>
    <t>Logistics/refreshment for in-house/out-station meetings</t>
  </si>
  <si>
    <t>Meetings attended in-house/out-station</t>
  </si>
  <si>
    <t>Suppport to staff to participate in virtual webinars, workshops, seminars, etc.</t>
  </si>
  <si>
    <t>Members of Centre to attend NPPRC meetings</t>
  </si>
  <si>
    <t>Members attend NPPRC meeting</t>
  </si>
  <si>
    <t>Members of Centre/VC to attend regional meetings</t>
  </si>
  <si>
    <t>Members/VC attend regional meetings</t>
  </si>
  <si>
    <t>Activity 1: Payment of Tuition fees for regional students</t>
  </si>
  <si>
    <t>Activity 4: Support to students to complete online verification survey</t>
  </si>
  <si>
    <t xml:space="preserve">Name of Centre: </t>
  </si>
  <si>
    <t>Institution:</t>
  </si>
  <si>
    <t xml:space="preserve">Country: </t>
  </si>
  <si>
    <t xml:space="preserve">Centre Leader: </t>
  </si>
  <si>
    <t xml:space="preserve">Guidance and data support for students to complete online verification survey </t>
  </si>
  <si>
    <t>Students guided and supported to complete online survey</t>
  </si>
  <si>
    <t>Activity 3: Procurement of Desktop Learning Modules (DLM) &amp; Cartridges</t>
  </si>
  <si>
    <t>Furnishing of students hostel</t>
  </si>
  <si>
    <t>Activity 1: Consultancy services to organizations</t>
  </si>
  <si>
    <t>Activity 3: Fund raising through research grants</t>
  </si>
  <si>
    <t>Activity 4: Joint research activities</t>
  </si>
  <si>
    <t>Activity 7: Tender fees</t>
  </si>
  <si>
    <t>Activity 6: Students' tuition fees</t>
  </si>
  <si>
    <t>Activity 2: Fund raising through donor agencies and philantrophy</t>
  </si>
  <si>
    <t>Activity 1: Internship placement logistics</t>
  </si>
  <si>
    <t>Activity 2: Internship placement to organizations</t>
  </si>
  <si>
    <t>Supervision of faculty and students on internship</t>
  </si>
  <si>
    <t>Activity 1: University Audit Committee activities and report</t>
  </si>
  <si>
    <t>Activity 1: Upload of Financial Reports to website</t>
  </si>
  <si>
    <t>Activity 1: Procurement Planning and Processess</t>
  </si>
  <si>
    <t>Payment of loans and advances</t>
  </si>
  <si>
    <t>International accreditation of Ahmadu Bello University</t>
  </si>
  <si>
    <t>Activity 3: Stipend for living expenses for regional students</t>
  </si>
  <si>
    <t>Support for publication and dissemination of research findings</t>
  </si>
  <si>
    <t>Activity 1: Furnishing of students hostel</t>
  </si>
  <si>
    <t>Solicitation for prospective donors and philantrophists</t>
  </si>
  <si>
    <t>Collection of Tender fees</t>
  </si>
  <si>
    <t>Organisation of annual innovation week</t>
  </si>
  <si>
    <t>Recruitment of technical assistant to support project implementation</t>
  </si>
  <si>
    <t>Fueling and maintenance of Centre vehicles</t>
  </si>
  <si>
    <t>Payment of Centre Vehicles insurance premium</t>
  </si>
  <si>
    <t>Procurement of DLMs for teaching and learning</t>
  </si>
  <si>
    <t>Activity 2: CEE programme course delivery</t>
  </si>
  <si>
    <t>Examination and grading of CEE courses</t>
  </si>
  <si>
    <t>Students on CEE programme assessed</t>
  </si>
  <si>
    <t>Activity 3: Assessment of students on CEE programme</t>
  </si>
  <si>
    <t>Activity 4: Management of CEE programme</t>
  </si>
  <si>
    <t>Provision of furniture, desktop computers, e-materials.</t>
  </si>
  <si>
    <t>Support to students and faculty for publication and dissemination given</t>
  </si>
  <si>
    <t>Desktop learning modules procured</t>
  </si>
  <si>
    <t>ACENPEE building constructed to completion level</t>
  </si>
  <si>
    <t>Funds raised from donor agencies and philantrophists</t>
  </si>
  <si>
    <t>Funds raised through research grants</t>
  </si>
  <si>
    <t>Internship placement logistics in place</t>
  </si>
  <si>
    <t>Interns placed in organizations</t>
  </si>
  <si>
    <t>Internship supervision done</t>
  </si>
  <si>
    <t>Activity 4: Internship supervision</t>
  </si>
  <si>
    <t>Internship Logistic support given to students</t>
  </si>
  <si>
    <t>Curriculum for Innovation &amp; entrepreneurship developed</t>
  </si>
  <si>
    <t>Annual Innovation Week hosted</t>
  </si>
  <si>
    <t>Faculty Consulting Business Development Office established</t>
  </si>
  <si>
    <t>Wages of office staff paid</t>
  </si>
  <si>
    <r>
      <rPr>
        <sz val="12"/>
        <color theme="1"/>
        <rFont val="Times New Roman"/>
        <family val="1"/>
      </rPr>
      <t>Activity 1: Payment of wages for office assistants &amp; drivers</t>
    </r>
    <r>
      <rPr>
        <sz val="12"/>
        <color rgb="FFFF0000"/>
        <rFont val="Times New Roman"/>
        <family val="1"/>
      </rPr>
      <t xml:space="preserve">  </t>
    </r>
  </si>
  <si>
    <t>Loans and advances paid</t>
  </si>
  <si>
    <t>Centre vehicles fueled and maintained</t>
  </si>
  <si>
    <t>Insurance premium of centre vehicles paid</t>
  </si>
  <si>
    <t>Partnership Officer</t>
  </si>
  <si>
    <t>Sub-Action 1: Progress Towards Development Impact</t>
  </si>
  <si>
    <t>Activity 1: Completion of SAR and Submission of Documents</t>
  </si>
  <si>
    <t>Completed SAR and relevant documents submitted</t>
  </si>
  <si>
    <t xml:space="preserve">Activity 2: Organize international conference on Engineering Education </t>
  </si>
  <si>
    <t>Workshops for engineering artisans, technicians and technologist organized</t>
  </si>
  <si>
    <t xml:space="preserve">Activity 4: Organize workshop on sexual harassment and gender violence </t>
  </si>
  <si>
    <t>Workshop on sexual harassment and gender violence organized</t>
  </si>
  <si>
    <t xml:space="preserve">Activity 5: Organize workshop on course design, delivery and assessment </t>
  </si>
  <si>
    <t>Workshop on course design delivery and assessment</t>
  </si>
  <si>
    <t xml:space="preserve">Activity 6: Organize outreach to secondary schools to promote career choice in Engineering </t>
  </si>
  <si>
    <t xml:space="preserve">Outreach to secondary schools to promote career choice in engineering </t>
  </si>
  <si>
    <t>Workshop on course design delivery and assessment organized</t>
  </si>
  <si>
    <t>Outreach to secondary school to promote career choice in engineering held</t>
  </si>
  <si>
    <t>Engineering education fair to showcase engineering projects with award of prizes organized</t>
  </si>
  <si>
    <t>Hard and Soft library resources to participating departments provided</t>
  </si>
  <si>
    <t>5 Inverters with 5 battries for LMS devices for 10 classroom provided</t>
  </si>
  <si>
    <t>Provision of application software such as Labview, animation, etc</t>
  </si>
  <si>
    <t>Application softwares such as Labview, animation etc, purchased</t>
  </si>
  <si>
    <t>Documentary on ACENPEE produced</t>
  </si>
  <si>
    <t>Activity 1: Organize professional short courses</t>
  </si>
  <si>
    <t>Activity 3: Organize workshops for engineering artisans, technicians and technologists on engineering education hardware</t>
  </si>
  <si>
    <t>January - December 2024</t>
  </si>
  <si>
    <t>Activity 1: Promotion of students programmes</t>
  </si>
  <si>
    <t>Activity 3: Registration processes of students</t>
  </si>
  <si>
    <t>Activity 4: Annual home travel expenses</t>
  </si>
  <si>
    <t>Activity 1: CEE course material review</t>
  </si>
  <si>
    <t>Activity 2: Subscription to education resource data bases</t>
  </si>
  <si>
    <t>Activity 1: Set up e-libraries at the centre and departments</t>
  </si>
  <si>
    <t xml:space="preserve">Activity 3: Provision of hard and soft library resources at the centre and departments </t>
  </si>
  <si>
    <t>Activity 7: Video recording of centre and departmental facilities for accreditation</t>
  </si>
  <si>
    <t>Action 1: Development Impact DLI 2</t>
  </si>
  <si>
    <t>Activity 5: Collation of accreditation documents by the departments</t>
  </si>
  <si>
    <t>Activity 2: Research support to faculty</t>
  </si>
  <si>
    <t>Activity 1: Research support to students</t>
  </si>
  <si>
    <t>Activity 3: Publication support to students and faculty</t>
  </si>
  <si>
    <t>Activity 4: Conference attendance support to students and faculty</t>
  </si>
  <si>
    <t xml:space="preserve">Activity 2: Installation and training on LMS application </t>
  </si>
  <si>
    <t>Activity 6: Contract administration of ACENPEE building complex</t>
  </si>
  <si>
    <t>Activity 8: Construction of ACENPEE building complex</t>
  </si>
  <si>
    <t>Activity 9: ESMP activities by the contractor of ACENPEE building complex</t>
  </si>
  <si>
    <t>Activity 10: Furnishing of ACENPEE building complex</t>
  </si>
  <si>
    <t>Activity 12: Equiping of departmental laboratories and workshops</t>
  </si>
  <si>
    <t>Activity 11: Equiping of ACENPEE building laboratories and studios</t>
  </si>
  <si>
    <t>Activity 13: Furnishing of departmental seminar rooms</t>
  </si>
  <si>
    <t xml:space="preserve">Activity 14: Provision of cameras for smart boards </t>
  </si>
  <si>
    <t>Activity 15: Provision of inverters and batteries for classrooms and seminar rooms</t>
  </si>
  <si>
    <t>Activity 16: Procure and produce application software such as LabView, animation, etc.</t>
  </si>
  <si>
    <t>Activity 20: Modern security gadgets for ACENPEE building complex</t>
  </si>
  <si>
    <t>Activity 21: Provision of fibre optics internet connectivity to ACENPEE building complex</t>
  </si>
  <si>
    <t>Activity 17: Provision of power generator and solar power system for ACENPEE building complex</t>
  </si>
  <si>
    <t>Activity 19: Beautification of ACENPEE complex</t>
  </si>
  <si>
    <t>Activity 18: Provision of waste collection and disposal facilities for ACENPEE complex</t>
  </si>
  <si>
    <t>Activity 5: Royalties from patents and innovations, commercialisation of research outcomes</t>
  </si>
  <si>
    <t>Activity 5: Incubation hub and start-ups</t>
  </si>
  <si>
    <t>Activity 1: International Institutional accreditation (Gap Assessment)</t>
  </si>
  <si>
    <t>Activity 2: International institutional accreditation (full)</t>
  </si>
  <si>
    <t>Activity 3: Strengthening University research management capacity</t>
  </si>
  <si>
    <t>Activity 4: Strengthening teaching and learning capacity of staff and students</t>
  </si>
  <si>
    <t>Activity 5: NgREN verification activities</t>
  </si>
  <si>
    <t>Activity 5: Production of quarterly newsletter and magazines</t>
  </si>
  <si>
    <t>Activity 6: Provision of furniture/equipment for the temporary centre building</t>
  </si>
  <si>
    <t>Activity 7: Provision of solar power system for the temporary centre building</t>
  </si>
  <si>
    <t>Activity 8: Maintenance of temporary centre building and facilities</t>
  </si>
  <si>
    <t>Action 2: Quantity of Students DLI Action: DLI 3</t>
  </si>
  <si>
    <t xml:space="preserve">Sub-Action 2a: Sustenance of National and Regional Students (PhD &amp; MSc) </t>
  </si>
  <si>
    <t>Sub-Action 2b: Scholarship for Regional Students (PhD &amp; MSc)</t>
  </si>
  <si>
    <t>Sub-Action 2c: In-Country support for Regional Students</t>
  </si>
  <si>
    <t>Sub-Action 2d: Organize Short Courses, Workshops and Conferences</t>
  </si>
  <si>
    <t>Sub-Action 2e: Certificate in Engineering Education (CEE) Programme</t>
  </si>
  <si>
    <r>
      <t>S</t>
    </r>
    <r>
      <rPr>
        <b/>
        <i/>
        <sz val="12"/>
        <color theme="1"/>
        <rFont val="Times New Roman"/>
        <family val="1"/>
      </rPr>
      <t>ub - Action 2f: Setting up of e-Library</t>
    </r>
  </si>
  <si>
    <t>Action 3: Quality of Education: DLI 4</t>
  </si>
  <si>
    <t>Sub-Action 3a:  International Programme Accreditation</t>
  </si>
  <si>
    <t>Sub-Action 3b: Research and Publication</t>
  </si>
  <si>
    <t>Sub-Action 3c: Milestones for Infrastructure Improvement</t>
  </si>
  <si>
    <t>Action 4: Relevance of Education and Research: DLI 5</t>
  </si>
  <si>
    <t>Sub-Action 4a: Externally Generated Revenue</t>
  </si>
  <si>
    <t>Sub-Action 4b: Internship</t>
  </si>
  <si>
    <t>Sub-Action 4c: Innovation and Entrepreneurship</t>
  </si>
  <si>
    <t>Sub-Action 4d: SAB and ISAB Activities</t>
  </si>
  <si>
    <t>Action 5: Timeliness and Quality of Financial Reports: DLI 6</t>
  </si>
  <si>
    <t>Sub-Action 5a: Timeliness of Fiduciary Report</t>
  </si>
  <si>
    <t>Sub-Action 5b: Functional Oversight</t>
  </si>
  <si>
    <t>Sub-Action 5c: Web Transparency on Financial Report</t>
  </si>
  <si>
    <t>Sub-Action 5d: Quality of Procurement Planning</t>
  </si>
  <si>
    <t>Action 6: Institutional Impact: DLI 7</t>
  </si>
  <si>
    <t>Action 7: Centre Administration</t>
  </si>
  <si>
    <t>Completion of SAR templates and submission of required documents</t>
  </si>
  <si>
    <t>Promotion of students programmes in media</t>
  </si>
  <si>
    <t>Activity 2: Outreach to embassies</t>
  </si>
  <si>
    <t>Screening and registration of students</t>
  </si>
  <si>
    <t>Payment of tuition fees and levies for regional students</t>
  </si>
  <si>
    <t>Provide annual home travel expenses</t>
  </si>
  <si>
    <t>Provide english language training support</t>
  </si>
  <si>
    <t>An International Conference on Engineering Education to be organised</t>
  </si>
  <si>
    <t>Workshops for engineering artisans, technicians and technologist to be organised</t>
  </si>
  <si>
    <t>Workshops on sexual harassment and gender violence to be organised</t>
  </si>
  <si>
    <t>To organize an engineering education fair to showcase projects and award of prizes</t>
  </si>
  <si>
    <t>Activity 7: Organize an engineering education fair</t>
  </si>
  <si>
    <t>Review of already developed CEE course materials</t>
  </si>
  <si>
    <t>Course delivery of CEE programme by resource persons</t>
  </si>
  <si>
    <t>Administration of CEE programme</t>
  </si>
  <si>
    <t>Subscription to education resource data bases</t>
  </si>
  <si>
    <t>Hard and soft library resources to participating departments and the centre</t>
  </si>
  <si>
    <t>Addressing the gaps in the self evaluation report from HCERES</t>
  </si>
  <si>
    <t>Activity 1: Implementing recommendations in the self evaluation report from HCERES</t>
  </si>
  <si>
    <t>Payment of accreditation fee to HCERES</t>
  </si>
  <si>
    <t>Activity 2: Accreditation fee to HCERES</t>
  </si>
  <si>
    <t xml:space="preserve"> Completion of accreditation forms and other logistics for the departments</t>
  </si>
  <si>
    <t>Activity 3: Completion of accreditation forms by the departments</t>
  </si>
  <si>
    <t>Upgrade of basic facilities at the centre and in the departments</t>
  </si>
  <si>
    <t>Activity 4: Basic facility upgrade towards International accreditation</t>
  </si>
  <si>
    <t>Collation of accreditation documents by the departments</t>
  </si>
  <si>
    <t>Review and submission of soft and hard accreditation documents to HCERES</t>
  </si>
  <si>
    <t>Activity 6: Submission of soft and hard accreditation documents to HCERES</t>
  </si>
  <si>
    <t>Video recording of centre and departmental facilities for accreditation</t>
  </si>
  <si>
    <t>HCERES on-site visit for full accreditation of programmes</t>
  </si>
  <si>
    <t xml:space="preserve">Activity 8: HCERES on-site visit activities </t>
  </si>
  <si>
    <t>Support for research work to students</t>
  </si>
  <si>
    <t>Support for research work to faculty</t>
  </si>
  <si>
    <t>Support for conference attendance to students and faculty</t>
  </si>
  <si>
    <t>Logistics for LMS installation and training for centre classrooms</t>
  </si>
  <si>
    <t>Final payment for Architectural, Structural, M&amp;E, QS services</t>
  </si>
  <si>
    <t>Provision for residency services of consultants</t>
  </si>
  <si>
    <t>Contract administration of ACENPEE building complex</t>
  </si>
  <si>
    <t>Evaluation to select contractors for furnishing and equiping centre building</t>
  </si>
  <si>
    <t>Construction and finishing of ACENPEE building</t>
  </si>
  <si>
    <t>Provision for ESMP activities by the contractor of ACENPEE building complex</t>
  </si>
  <si>
    <t>Furnishing of ACENPEE building complex</t>
  </si>
  <si>
    <t>Equiping of ACENPEE building laboratories and studios</t>
  </si>
  <si>
    <t>Equiping of departmental laboratories and workshops</t>
  </si>
  <si>
    <t>Furnishing of departmental seminar rooms</t>
  </si>
  <si>
    <t>Provision of cameras for smart boards in classrooms and seminar rooms</t>
  </si>
  <si>
    <t>Provision of inverters with batteries for LMS devices for classrooms and seminar rooms</t>
  </si>
  <si>
    <t>Provision of power generator and solar power system for ACENPEE building complex</t>
  </si>
  <si>
    <t>Provision of waste collection and disposal facilities for ACENPEE complex</t>
  </si>
  <si>
    <t>Provision for modern security gadgets for ACENPEE building complex</t>
  </si>
  <si>
    <t>Provision of fibre optics internet connectivity to ACENPEE building complex</t>
  </si>
  <si>
    <t>Provision of flowers, paintings, frames, etc, to beautify ACENPEE complex</t>
  </si>
  <si>
    <t>Collection of royalties from patents and innovations, commercialisation of research outcomes</t>
  </si>
  <si>
    <t>Sourcing for internship placement opportunities in organisations</t>
  </si>
  <si>
    <t>Placement of faculty and students on internship in organisations</t>
  </si>
  <si>
    <t>Activity 3: Logistic support to students and faculty on internship</t>
  </si>
  <si>
    <t>Payment of logistic support to students and faculty on internship</t>
  </si>
  <si>
    <t>Activity 1: Develop curriculum for Innovation &amp; entrepreneurship</t>
  </si>
  <si>
    <t xml:space="preserve">Activity 2: Host annual innovation week </t>
  </si>
  <si>
    <t xml:space="preserve">Activity 3: Establish faculty consulting business development office </t>
  </si>
  <si>
    <t>Establishment of faculty consulting business unit</t>
  </si>
  <si>
    <t>Development of curriculum for innovation and entrepreneurship</t>
  </si>
  <si>
    <t>Activity 4: Patent research outputs</t>
  </si>
  <si>
    <t>Patenting of research outputs</t>
  </si>
  <si>
    <t>Establishment of incubation hub and start-ups</t>
  </si>
  <si>
    <t>Submission of University Audit Committee report</t>
  </si>
  <si>
    <t>Uploading of financial reports on centre website</t>
  </si>
  <si>
    <t>Activity 2: Procurement Audit reports</t>
  </si>
  <si>
    <t>Submission of procurement audit reports</t>
  </si>
  <si>
    <t>Gap assessment for international institutional accreditation</t>
  </si>
  <si>
    <t>Organise capacity building to strengthen University research management capacity</t>
  </si>
  <si>
    <t>Organise capacity building to strengthen teaching and learning capacity of staff and students</t>
  </si>
  <si>
    <t>Hosting of WB mission for NgREN verification</t>
  </si>
  <si>
    <t>Payment for office day-to-day consumables and utility bills</t>
  </si>
  <si>
    <t>Production of newsletters and magazines to showcase Centre activities</t>
  </si>
  <si>
    <t>Provision of additional furniture/equipment for the temporary centre building</t>
  </si>
  <si>
    <t>Installation of solar power supply at the temporary centre building</t>
  </si>
  <si>
    <t>Routine maintenance of temporary centre building and facilities</t>
  </si>
  <si>
    <t>Activity 9: Support to staff for virtual/online activities</t>
  </si>
  <si>
    <t>Activity 10: Engagement with project stakeholders</t>
  </si>
  <si>
    <t>Activity 12: Travels to attend NPPRC meetings</t>
  </si>
  <si>
    <t>Activity 13: Travels to attend regional meetings</t>
  </si>
  <si>
    <t>Activity 14: Fueling and maintenance of Centre vehicles</t>
  </si>
  <si>
    <t>Activity 15: Centre Vehicles insurance</t>
  </si>
  <si>
    <t>Activity 17: Bi-annual retreats for project review</t>
  </si>
  <si>
    <t>Activity 18: Retreat to develop 2025 Annual Work Plan</t>
  </si>
  <si>
    <t>Activity 19: Production of publicity materials</t>
  </si>
  <si>
    <t>Activity 20: Website maintenance</t>
  </si>
  <si>
    <t>Activity 21: Maintenance of internet facilties</t>
  </si>
  <si>
    <t xml:space="preserve">Activity 22: Production of documentary on ACENPEE </t>
  </si>
  <si>
    <t>Activity 23: Local and international capacity building for centre faculty</t>
  </si>
  <si>
    <r>
      <rPr>
        <sz val="12"/>
        <color theme="1"/>
        <rFont val="Times New Roman"/>
        <family val="1"/>
      </rPr>
      <t>Activity 24: Local and international capacity building for the centre administrative &amp; technical staff</t>
    </r>
    <r>
      <rPr>
        <sz val="12"/>
        <color rgb="FFFF0000"/>
        <rFont val="Times New Roman"/>
        <family val="1"/>
      </rPr>
      <t xml:space="preserve"> </t>
    </r>
  </si>
  <si>
    <t xml:space="preserve">Activity 25: Local and international capacity building for university management </t>
  </si>
  <si>
    <t>Activity 26: Day-to-day centre administration</t>
  </si>
  <si>
    <t xml:space="preserve">Activity 27: Support for African Digital Education Network (ADEN) </t>
  </si>
  <si>
    <t xml:space="preserve">Engagement meetings with relevant project stakeholders </t>
  </si>
  <si>
    <t>Activity 11: Payment of loans and advances</t>
  </si>
  <si>
    <t>Mission visits by WB/AAU/NUC teams</t>
  </si>
  <si>
    <t>Retreat to review 2024 project activities</t>
  </si>
  <si>
    <t>Retreat to develop 2025 Annual Work Plan</t>
  </si>
  <si>
    <t>Maintenance of ACENPEE website</t>
  </si>
  <si>
    <t>Maintenance of internet facilities at temporary Centre building</t>
  </si>
  <si>
    <t>Produce documentary on ACENPEE activities and facilities</t>
  </si>
  <si>
    <t xml:space="preserve">Attendance of local/international workshops/conferences by centre faculty </t>
  </si>
  <si>
    <t>Attendance of local/international workshops by the Centre administrative and technical staff</t>
  </si>
  <si>
    <t>Attendance of local/international workshops/conferences by University management</t>
  </si>
  <si>
    <t>Day-to-day running of the centre</t>
  </si>
  <si>
    <t>Support for African Digital Education Network (ADEN) activities</t>
  </si>
  <si>
    <t>Activity 4: Purchase of Microsoft 365 software licence</t>
  </si>
  <si>
    <t>Purchase of Microsoft 365 software licence for the centre</t>
  </si>
  <si>
    <t>Embassies contacted to support students consular services</t>
  </si>
  <si>
    <t>Centre students activities promoted</t>
  </si>
  <si>
    <t>Contacts with embassies established to solve students challenges</t>
  </si>
  <si>
    <t>Fees and levies paid for regional students</t>
  </si>
  <si>
    <t>Annual home travel expenses paid for regional students</t>
  </si>
  <si>
    <t>International Conference on Engineering Education Organized</t>
  </si>
  <si>
    <t>CEE course materials reviewed</t>
  </si>
  <si>
    <t>CEE courses delivered</t>
  </si>
  <si>
    <t>CEE programme delivery monitored</t>
  </si>
  <si>
    <t>e-library established at the temporary centre building and departments</t>
  </si>
  <si>
    <t xml:space="preserve">Education resource data bases subscribed </t>
  </si>
  <si>
    <t>Microsoft 365 software licence purchased</t>
  </si>
  <si>
    <t>Recommendations from the self evaluation report implemented</t>
  </si>
  <si>
    <t>Accreditation fees paid to HCERES</t>
  </si>
  <si>
    <t>International Programme accreditation forms completed by the departments</t>
  </si>
  <si>
    <t>Basic facility upgraded towards international programme accreditation</t>
  </si>
  <si>
    <t>Documents collated for full programme accreditation</t>
  </si>
  <si>
    <t>Soft and hard accreditation documents submitted to HCERES</t>
  </si>
  <si>
    <t>Video recording of centre and departmental facilities carried out</t>
  </si>
  <si>
    <t>HCERES on-site visit conducted</t>
  </si>
  <si>
    <t>Students supported to conduct research</t>
  </si>
  <si>
    <t>Faculty supported to conduct research</t>
  </si>
  <si>
    <t>Support to students and faculty for conference attendance given</t>
  </si>
  <si>
    <t>Furnishing of students hostels completed</t>
  </si>
  <si>
    <t>LMS installed and faculty and students trained</t>
  </si>
  <si>
    <t>Activity 4: Final-payment for consultancy services to ACENPEE building complex</t>
  </si>
  <si>
    <t>Consultants to ACENPEE building complex final payments made</t>
  </si>
  <si>
    <t>Residency payment made to consultants on ACENPEE building complex</t>
  </si>
  <si>
    <t>Activity 5: Residency for consultants on ACENPEE building complex</t>
  </si>
  <si>
    <t>ACENPEE building complex properly administered</t>
  </si>
  <si>
    <t>Procurement processes to select contractors for furnishing   completed</t>
  </si>
  <si>
    <t>Activity 7: Procurement processes for furnishing and equiping the centre building completed</t>
  </si>
  <si>
    <t xml:space="preserve">Contractor complied with ESMP guidelines on ACENPEE building complex </t>
  </si>
  <si>
    <t>ACENPEE building complex furnished</t>
  </si>
  <si>
    <t>ACENPEE building laboratories and studios equiped</t>
  </si>
  <si>
    <t>Departmental laboratories and workshops equiped</t>
  </si>
  <si>
    <t>Departmental seminar rooms furnished</t>
  </si>
  <si>
    <t>Cameras provided for smartboards in classrooms and seminar rooms</t>
  </si>
  <si>
    <t>Power generator and solar power system provided for ACENPEE building complex</t>
  </si>
  <si>
    <t>Waste collection and disposal facilities provided for ACENPEE complex</t>
  </si>
  <si>
    <t>ACENPEE building complex beautified</t>
  </si>
  <si>
    <t>Modern security gadgets provided for ACENPEE building complex</t>
  </si>
  <si>
    <t>Fibre optics internet connectivity provided to ACENPEE building complex</t>
  </si>
  <si>
    <t>Consultancy services provided to organisations</t>
  </si>
  <si>
    <t>Arrangement for royalties from patents and innovation completed</t>
  </si>
  <si>
    <t>Tender fees collected from bidders</t>
  </si>
  <si>
    <t>Research outputs patented</t>
  </si>
  <si>
    <t>Incubation hub and start-ups set up</t>
  </si>
  <si>
    <t>Procurement Audit reports submitted</t>
  </si>
  <si>
    <t>University Audit Committee report submitted</t>
  </si>
  <si>
    <t>Gap assessment completed for International Institutional accreditation with QAA</t>
  </si>
  <si>
    <t>International Institutional accreditation carried out</t>
  </si>
  <si>
    <t>University research management capacity strengthened</t>
  </si>
  <si>
    <t>Teaching and learning capacity of staff and students strengthened</t>
  </si>
  <si>
    <t>NgREN verification exercise carried out</t>
  </si>
  <si>
    <t>Office consumables provided and utility bills paid</t>
  </si>
  <si>
    <t>Newsletters and magazines published</t>
  </si>
  <si>
    <t>Additional furniture and equipment procured for temporary centre building</t>
  </si>
  <si>
    <t>Solar power supply provided provided for temporary centre building</t>
  </si>
  <si>
    <t>Temporary office building and facilities maintained</t>
  </si>
  <si>
    <t>Support for virtual/online activities provided for staff</t>
  </si>
  <si>
    <t>Engagement with project stakeholders held</t>
  </si>
  <si>
    <t>Mission visits to ACENPEE accomplished</t>
  </si>
  <si>
    <t>2025 Annual Work Plan (AWP) developed</t>
  </si>
  <si>
    <t>Bi-annual retreats for project review undertaken</t>
  </si>
  <si>
    <t>ACENPEE publicity materials produced</t>
  </si>
  <si>
    <t>ACENPEE website maintained</t>
  </si>
  <si>
    <t>Internet facilities at temporary centre building maintained</t>
  </si>
  <si>
    <t>Local and international capacity building for centre faculty achieved</t>
  </si>
  <si>
    <t>Local and international capacity building for the centre administrative &amp; technical staff achieved</t>
  </si>
  <si>
    <t>Local and international capacity building for university management achieved</t>
  </si>
  <si>
    <t>Centre day-to-day activities administered</t>
  </si>
  <si>
    <t xml:space="preserve">Support given for African Digital Education Network (ADEN) </t>
  </si>
  <si>
    <t>2024 Y4Q1</t>
  </si>
  <si>
    <t>2024 Y4Q2</t>
  </si>
  <si>
    <t>2024 Y4Q3</t>
  </si>
  <si>
    <t>2024 Y4Q4</t>
  </si>
  <si>
    <t>Activity 2: External Auditing</t>
  </si>
  <si>
    <t>Payment to External Auditors</t>
  </si>
  <si>
    <t>Externally Audited Account submitted</t>
  </si>
  <si>
    <t>Auditor</t>
  </si>
  <si>
    <t>Gender officer/E&amp;S officer</t>
  </si>
  <si>
    <t>ICT officer</t>
  </si>
  <si>
    <t>Safeguard Officer</t>
  </si>
  <si>
    <t>Procurement officer/Centre Director</t>
  </si>
  <si>
    <t>Administrative officer</t>
  </si>
  <si>
    <t>Activity 16: Mission visits to ACENPEE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</si>
</sst>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sz val="12"/>
      <color rgb="FFFFC000"/>
      <name val="Times New Roman"/>
      <family val="1"/>
    </font>
    <font>
      <sz val="11"/>
      <color rgb="FFFFC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2"/>
      <color rgb="FF009FDA"/>
      <name val="Times New Roman"/>
      <family val="1"/>
    </font>
    <font>
      <sz val="11"/>
      <color theme="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009FDA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2" tint="-9.9948118533890809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4" borderId="1" xfId="0" applyFont="1" applyFill="1" applyBorder="1"/>
    <xf numFmtId="0" fontId="1" fillId="2" borderId="1" xfId="0" applyFont="1" applyFill="1" applyBorder="1"/>
    <xf numFmtId="0" fontId="4" fillId="0" borderId="0" xfId="0" applyFont="1"/>
    <xf numFmtId="0" fontId="1" fillId="6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6" borderId="1" xfId="0" applyFont="1" applyFill="1" applyBorder="1"/>
    <xf numFmtId="3" fontId="1" fillId="0" borderId="1" xfId="0" applyNumberFormat="1" applyFont="1" applyBorder="1"/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/>
    <xf numFmtId="0" fontId="1" fillId="6" borderId="12" xfId="0" applyFont="1" applyFill="1" applyBorder="1"/>
    <xf numFmtId="0" fontId="1" fillId="0" borderId="13" xfId="0" applyFont="1" applyBorder="1"/>
    <xf numFmtId="0" fontId="1" fillId="9" borderId="11" xfId="0" applyFont="1" applyFill="1" applyBorder="1"/>
    <xf numFmtId="3" fontId="1" fillId="0" borderId="12" xfId="0" applyNumberFormat="1" applyFont="1" applyBorder="1"/>
    <xf numFmtId="0" fontId="0" fillId="8" borderId="0" xfId="0" applyFill="1"/>
    <xf numFmtId="0" fontId="1" fillId="8" borderId="12" xfId="0" applyFont="1" applyFill="1" applyBorder="1"/>
    <xf numFmtId="3" fontId="1" fillId="0" borderId="0" xfId="0" applyNumberFormat="1" applyFont="1"/>
    <xf numFmtId="0" fontId="5" fillId="0" borderId="11" xfId="0" applyFont="1" applyBorder="1"/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6" fillId="9" borderId="12" xfId="0" applyFont="1" applyFill="1" applyBorder="1"/>
    <xf numFmtId="0" fontId="6" fillId="9" borderId="1" xfId="0" applyFont="1" applyFill="1" applyBorder="1"/>
    <xf numFmtId="0" fontId="6" fillId="9" borderId="13" xfId="0" applyFont="1" applyFill="1" applyBorder="1"/>
    <xf numFmtId="0" fontId="7" fillId="0" borderId="0" xfId="0" applyFont="1"/>
    <xf numFmtId="0" fontId="2" fillId="0" borderId="4" xfId="0" applyFont="1" applyBorder="1"/>
    <xf numFmtId="0" fontId="2" fillId="0" borderId="2" xfId="0" applyFont="1" applyBorder="1"/>
    <xf numFmtId="0" fontId="2" fillId="0" borderId="6" xfId="0" applyFont="1" applyBorder="1"/>
    <xf numFmtId="0" fontId="2" fillId="0" borderId="5" xfId="0" applyFont="1" applyBorder="1"/>
    <xf numFmtId="0" fontId="2" fillId="0" borderId="0" xfId="0" applyFont="1"/>
    <xf numFmtId="0" fontId="2" fillId="0" borderId="7" xfId="0" applyFont="1" applyBorder="1"/>
    <xf numFmtId="0" fontId="1" fillId="8" borderId="11" xfId="0" applyFont="1" applyFill="1" applyBorder="1"/>
    <xf numFmtId="0" fontId="1" fillId="8" borderId="1" xfId="0" applyFont="1" applyFill="1" applyBorder="1"/>
    <xf numFmtId="3" fontId="1" fillId="8" borderId="12" xfId="0" applyNumberFormat="1" applyFont="1" applyFill="1" applyBorder="1"/>
    <xf numFmtId="0" fontId="1" fillId="8" borderId="13" xfId="0" applyFont="1" applyFill="1" applyBorder="1"/>
    <xf numFmtId="0" fontId="1" fillId="8" borderId="11" xfId="0" applyFont="1" applyFill="1" applyBorder="1" applyAlignment="1">
      <alignment horizontal="left"/>
    </xf>
    <xf numFmtId="0" fontId="1" fillId="8" borderId="12" xfId="0" applyFont="1" applyFill="1" applyBorder="1" applyAlignment="1">
      <alignment horizontal="left"/>
    </xf>
    <xf numFmtId="3" fontId="1" fillId="0" borderId="12" xfId="0" applyNumberFormat="1" applyFont="1" applyBorder="1" applyAlignment="1">
      <alignment horizontal="right"/>
    </xf>
    <xf numFmtId="0" fontId="2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3" fillId="6" borderId="12" xfId="0" applyFont="1" applyFill="1" applyBorder="1" applyAlignment="1">
      <alignment horizontal="left"/>
    </xf>
    <xf numFmtId="3" fontId="0" fillId="0" borderId="0" xfId="0" applyNumberFormat="1"/>
    <xf numFmtId="3" fontId="8" fillId="10" borderId="1" xfId="0" applyNumberFormat="1" applyFont="1" applyFill="1" applyBorder="1"/>
    <xf numFmtId="3" fontId="8" fillId="3" borderId="1" xfId="0" applyNumberFormat="1" applyFont="1" applyFill="1" applyBorder="1"/>
    <xf numFmtId="0" fontId="0" fillId="0" borderId="1" xfId="0" applyBorder="1"/>
    <xf numFmtId="3" fontId="1" fillId="8" borderId="1" xfId="0" applyNumberFormat="1" applyFont="1" applyFill="1" applyBorder="1"/>
    <xf numFmtId="3" fontId="1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Alignment="1">
      <alignment wrapText="1"/>
    </xf>
    <xf numFmtId="0" fontId="1" fillId="0" borderId="2" xfId="0" applyFont="1" applyBorder="1"/>
    <xf numFmtId="0" fontId="11" fillId="11" borderId="1" xfId="0" applyFont="1" applyFill="1" applyBorder="1"/>
    <xf numFmtId="0" fontId="1" fillId="2" borderId="0" xfId="0" applyFont="1" applyFill="1"/>
    <xf numFmtId="3" fontId="1" fillId="8" borderId="12" xfId="0" applyNumberFormat="1" applyFont="1" applyFill="1" applyBorder="1" applyAlignment="1">
      <alignment horizontal="right"/>
    </xf>
    <xf numFmtId="3" fontId="2" fillId="9" borderId="1" xfId="0" applyNumberFormat="1" applyFont="1" applyFill="1" applyBorder="1"/>
    <xf numFmtId="0" fontId="6" fillId="0" borderId="1" xfId="0" applyFont="1" applyBorder="1"/>
    <xf numFmtId="0" fontId="1" fillId="2" borderId="11" xfId="0" applyFont="1" applyFill="1" applyBorder="1"/>
    <xf numFmtId="0" fontId="0" fillId="0" borderId="12" xfId="0" applyBorder="1"/>
    <xf numFmtId="0" fontId="1" fillId="12" borderId="12" xfId="0" applyFont="1" applyFill="1" applyBorder="1" applyAlignment="1">
      <alignment horizontal="left"/>
    </xf>
    <xf numFmtId="0" fontId="1" fillId="11" borderId="12" xfId="0" applyFont="1" applyFill="1" applyBorder="1"/>
    <xf numFmtId="0" fontId="1" fillId="11" borderId="1" xfId="0" applyFont="1" applyFill="1" applyBorder="1"/>
    <xf numFmtId="0" fontId="11" fillId="0" borderId="1" xfId="0" applyFont="1" applyBorder="1"/>
    <xf numFmtId="0" fontId="11" fillId="2" borderId="1" xfId="0" applyFont="1" applyFill="1" applyBorder="1"/>
    <xf numFmtId="0" fontId="3" fillId="6" borderId="1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1" fillId="6" borderId="11" xfId="0" applyFont="1" applyFill="1" applyBorder="1"/>
    <xf numFmtId="0" fontId="1" fillId="6" borderId="13" xfId="0" applyFont="1" applyFill="1" applyBorder="1"/>
    <xf numFmtId="0" fontId="0" fillId="2" borderId="0" xfId="0" applyFill="1"/>
    <xf numFmtId="0" fontId="1" fillId="6" borderId="14" xfId="0" applyFont="1" applyFill="1" applyBorder="1"/>
    <xf numFmtId="0" fontId="0" fillId="11" borderId="10" xfId="0" applyFill="1" applyBorder="1"/>
    <xf numFmtId="0" fontId="1" fillId="11" borderId="9" xfId="0" applyFont="1" applyFill="1" applyBorder="1"/>
    <xf numFmtId="0" fontId="2" fillId="2" borderId="12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0" fontId="0" fillId="11" borderId="1" xfId="0" applyFill="1" applyBorder="1"/>
    <xf numFmtId="0" fontId="0" fillId="2" borderId="12" xfId="0" applyFill="1" applyBorder="1"/>
    <xf numFmtId="0" fontId="1" fillId="11" borderId="1" xfId="0" applyFont="1" applyFill="1" applyBorder="1" applyAlignment="1">
      <alignment horizontal="left"/>
    </xf>
    <xf numFmtId="0" fontId="1" fillId="0" borderId="3" xfId="0" applyFont="1" applyBorder="1"/>
    <xf numFmtId="0" fontId="3" fillId="9" borderId="0" xfId="0" applyFont="1" applyFill="1"/>
    <xf numFmtId="0" fontId="8" fillId="9" borderId="0" xfId="0" applyFont="1" applyFill="1"/>
    <xf numFmtId="3" fontId="8" fillId="0" borderId="1" xfId="0" applyNumberFormat="1" applyFont="1" applyBorder="1"/>
    <xf numFmtId="0" fontId="0" fillId="6" borderId="1" xfId="0" applyFill="1" applyBorder="1"/>
    <xf numFmtId="3" fontId="2" fillId="0" borderId="1" xfId="0" applyNumberFormat="1" applyFont="1" applyBorder="1"/>
    <xf numFmtId="0" fontId="0" fillId="12" borderId="13" xfId="0" applyFill="1" applyBorder="1"/>
    <xf numFmtId="0" fontId="0" fillId="2" borderId="13" xfId="0" applyFill="1" applyBorder="1"/>
    <xf numFmtId="0" fontId="1" fillId="2" borderId="13" xfId="0" applyFont="1" applyFill="1" applyBorder="1"/>
    <xf numFmtId="0" fontId="0" fillId="12" borderId="8" xfId="0" applyFill="1" applyBorder="1"/>
    <xf numFmtId="0" fontId="1" fillId="0" borderId="11" xfId="0" applyFont="1" applyBorder="1" applyAlignment="1">
      <alignment wrapText="1"/>
    </xf>
    <xf numFmtId="0" fontId="2" fillId="3" borderId="11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3" fontId="1" fillId="3" borderId="12" xfId="0" applyNumberFormat="1" applyFont="1" applyFill="1" applyBorder="1" applyAlignment="1">
      <alignment horizontal="right"/>
    </xf>
    <xf numFmtId="0" fontId="1" fillId="3" borderId="13" xfId="0" applyFont="1" applyFill="1" applyBorder="1" applyAlignment="1">
      <alignment horizontal="left"/>
    </xf>
    <xf numFmtId="0" fontId="0" fillId="3" borderId="0" xfId="0" applyFill="1"/>
    <xf numFmtId="0" fontId="1" fillId="8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1" fillId="0" borderId="14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1" xfId="0" applyFont="1" applyFill="1" applyBorder="1" applyAlignment="1">
      <alignment horizontal="center" wrapText="1"/>
    </xf>
    <xf numFmtId="0" fontId="1" fillId="13" borderId="1" xfId="0" applyFont="1" applyFill="1" applyBorder="1" applyAlignment="1">
      <alignment horizontal="center" wrapText="1"/>
    </xf>
    <xf numFmtId="3" fontId="1" fillId="0" borderId="0" xfId="0" applyNumberFormat="1" applyFont="1" applyFill="1" applyBorder="1"/>
    <xf numFmtId="3" fontId="1" fillId="0" borderId="14" xfId="0" applyNumberFormat="1" applyFont="1" applyFill="1" applyBorder="1"/>
    <xf numFmtId="3" fontId="1" fillId="0" borderId="1" xfId="0" applyNumberFormat="1" applyFont="1" applyFill="1" applyBorder="1"/>
    <xf numFmtId="0" fontId="0" fillId="0" borderId="13" xfId="0" applyBorder="1"/>
    <xf numFmtId="3" fontId="1" fillId="0" borderId="10" xfId="0" applyNumberFormat="1" applyFont="1" applyBorder="1"/>
    <xf numFmtId="0" fontId="0" fillId="0" borderId="10" xfId="0" applyBorder="1"/>
    <xf numFmtId="3" fontId="1" fillId="0" borderId="13" xfId="0" applyNumberFormat="1" applyFont="1" applyBorder="1"/>
    <xf numFmtId="3" fontId="12" fillId="0" borderId="1" xfId="0" applyNumberFormat="1" applyFont="1" applyBorder="1"/>
    <xf numFmtId="0" fontId="0" fillId="0" borderId="1" xfId="0" applyFill="1" applyBorder="1"/>
    <xf numFmtId="3" fontId="2" fillId="9" borderId="0" xfId="0" applyNumberFormat="1" applyFont="1" applyFill="1"/>
    <xf numFmtId="3" fontId="1" fillId="0" borderId="1" xfId="0" applyNumberFormat="1" applyFont="1" applyFill="1" applyBorder="1" applyAlignment="1">
      <alignment horizontal="right" wrapText="1"/>
    </xf>
    <xf numFmtId="3" fontId="2" fillId="3" borderId="1" xfId="0" applyNumberFormat="1" applyFont="1" applyFill="1" applyBorder="1" applyAlignment="1">
      <alignment horizontal="right" wrapText="1"/>
    </xf>
    <xf numFmtId="3" fontId="2" fillId="14" borderId="1" xfId="0" applyNumberFormat="1" applyFont="1" applyFill="1" applyBorder="1"/>
    <xf numFmtId="0" fontId="1" fillId="14" borderId="1" xfId="0" applyFont="1" applyFill="1" applyBorder="1"/>
    <xf numFmtId="0" fontId="0" fillId="0" borderId="0" xfId="0" applyFill="1"/>
    <xf numFmtId="3" fontId="0" fillId="13" borderId="1" xfId="0" applyNumberFormat="1" applyFill="1" applyBorder="1"/>
    <xf numFmtId="0" fontId="1" fillId="0" borderId="3" xfId="0" applyFont="1" applyFill="1" applyBorder="1"/>
    <xf numFmtId="0" fontId="2" fillId="3" borderId="11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left"/>
    </xf>
    <xf numFmtId="0" fontId="2" fillId="3" borderId="13" xfId="0" applyFont="1" applyFill="1" applyBorder="1" applyAlignment="1">
      <alignment horizontal="left"/>
    </xf>
    <xf numFmtId="0" fontId="3" fillId="5" borderId="11" xfId="0" applyFont="1" applyFill="1" applyBorder="1" applyAlignment="1">
      <alignment horizontal="left"/>
    </xf>
    <xf numFmtId="0" fontId="3" fillId="5" borderId="12" xfId="0" applyFont="1" applyFill="1" applyBorder="1" applyAlignment="1">
      <alignment horizontal="left"/>
    </xf>
    <xf numFmtId="0" fontId="3" fillId="5" borderId="13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149"/>
  <sheetViews>
    <sheetView tabSelected="1" zoomScaleNormal="100" workbookViewId="0">
      <pane xSplit="1" ySplit="7" topLeftCell="B138" activePane="bottomRight" state="frozenSplit"/>
      <selection pane="topRight" activeCell="U1" sqref="U1"/>
      <selection pane="bottomLeft" activeCell="A21" sqref="A21"/>
      <selection pane="bottomRight" activeCell="A147" sqref="A147"/>
    </sheetView>
  </sheetViews>
  <sheetFormatPr defaultColWidth="8.81640625" defaultRowHeight="14.5" x14ac:dyDescent="0.35"/>
  <cols>
    <col min="1" max="1" width="51.81640625" customWidth="1"/>
    <col min="2" max="3" width="52.54296875" customWidth="1"/>
    <col min="4" max="4" width="3.1796875" customWidth="1"/>
    <col min="5" max="5" width="9.1796875" customWidth="1"/>
    <col min="8" max="8" width="3.81640625" customWidth="1"/>
    <col min="12" max="12" width="3.453125" customWidth="1"/>
    <col min="16" max="16" width="3.54296875" customWidth="1"/>
    <col min="20" max="20" width="3.453125" customWidth="1"/>
    <col min="21" max="22" width="36.54296875" customWidth="1"/>
    <col min="23" max="24" width="12" customWidth="1"/>
    <col min="25" max="25" width="14.81640625" customWidth="1"/>
    <col min="26" max="26" width="29.81640625" bestFit="1" customWidth="1"/>
    <col min="27" max="28" width="12" customWidth="1"/>
    <col min="29" max="29" width="80.81640625" customWidth="1"/>
  </cols>
  <sheetData>
    <row r="1" spans="1:28" s="1" customFormat="1" ht="15.5" x14ac:dyDescent="0.35">
      <c r="A1" s="30" t="s">
        <v>90</v>
      </c>
      <c r="B1" s="33" t="s">
        <v>0</v>
      </c>
      <c r="D1" s="9"/>
      <c r="E1" s="8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30"/>
    </row>
    <row r="2" spans="1:28" s="1" customFormat="1" ht="15.5" x14ac:dyDescent="0.35">
      <c r="A2" s="31" t="s">
        <v>91</v>
      </c>
      <c r="B2" s="34" t="s">
        <v>1</v>
      </c>
      <c r="D2" s="9"/>
      <c r="E2" s="6"/>
      <c r="F2" s="129" t="s">
        <v>2</v>
      </c>
      <c r="G2" s="12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s="1" customFormat="1" ht="15.5" x14ac:dyDescent="0.35">
      <c r="A3" s="31" t="s">
        <v>92</v>
      </c>
      <c r="B3" s="34" t="s">
        <v>3</v>
      </c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</row>
    <row r="4" spans="1:28" s="1" customFormat="1" ht="15.5" x14ac:dyDescent="0.35">
      <c r="A4" s="31" t="s">
        <v>93</v>
      </c>
      <c r="B4" s="34" t="s">
        <v>4</v>
      </c>
      <c r="D4" s="9"/>
      <c r="E4" s="7"/>
      <c r="F4" s="129" t="s">
        <v>5</v>
      </c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30"/>
    </row>
    <row r="5" spans="1:28" s="1" customFormat="1" ht="15.5" x14ac:dyDescent="0.35">
      <c r="A5" s="32" t="s">
        <v>6</v>
      </c>
      <c r="B5" s="34" t="s">
        <v>168</v>
      </c>
      <c r="C5" s="35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7"/>
    </row>
    <row r="6" spans="1:28" ht="15.5" x14ac:dyDescent="0.35">
      <c r="A6" s="142" t="s">
        <v>7</v>
      </c>
      <c r="B6" s="140" t="s">
        <v>8</v>
      </c>
      <c r="C6" s="140" t="s">
        <v>9</v>
      </c>
      <c r="D6" s="131"/>
      <c r="E6" s="133" t="s">
        <v>416</v>
      </c>
      <c r="F6" s="133"/>
      <c r="G6" s="133"/>
      <c r="H6" s="131"/>
      <c r="I6" s="132" t="s">
        <v>417</v>
      </c>
      <c r="J6" s="132"/>
      <c r="K6" s="132"/>
      <c r="L6" s="131"/>
      <c r="M6" s="133" t="s">
        <v>418</v>
      </c>
      <c r="N6" s="133"/>
      <c r="O6" s="133"/>
      <c r="P6" s="131"/>
      <c r="Q6" s="132" t="s">
        <v>419</v>
      </c>
      <c r="R6" s="132"/>
      <c r="S6" s="132"/>
      <c r="T6" s="131"/>
      <c r="U6" s="131" t="s">
        <v>10</v>
      </c>
      <c r="V6" s="140" t="s">
        <v>11</v>
      </c>
      <c r="W6" s="138" t="s">
        <v>12</v>
      </c>
      <c r="X6" s="134" t="s">
        <v>13</v>
      </c>
      <c r="Y6" s="134" t="s">
        <v>14</v>
      </c>
      <c r="Z6" s="131" t="s">
        <v>15</v>
      </c>
      <c r="AA6" s="138" t="s">
        <v>12</v>
      </c>
      <c r="AB6" s="138" t="s">
        <v>13</v>
      </c>
    </row>
    <row r="7" spans="1:28" ht="15.5" x14ac:dyDescent="0.35">
      <c r="A7" s="142"/>
      <c r="B7" s="141"/>
      <c r="C7" s="141"/>
      <c r="D7" s="131"/>
      <c r="E7" s="3" t="s">
        <v>16</v>
      </c>
      <c r="F7" s="3" t="s">
        <v>17</v>
      </c>
      <c r="G7" s="3" t="s">
        <v>18</v>
      </c>
      <c r="H7" s="131"/>
      <c r="I7" s="3" t="s">
        <v>19</v>
      </c>
      <c r="J7" s="3" t="s">
        <v>20</v>
      </c>
      <c r="K7" s="3" t="s">
        <v>21</v>
      </c>
      <c r="L7" s="131"/>
      <c r="M7" s="3" t="s">
        <v>22</v>
      </c>
      <c r="N7" s="3" t="s">
        <v>23</v>
      </c>
      <c r="O7" s="3" t="s">
        <v>24</v>
      </c>
      <c r="P7" s="131"/>
      <c r="Q7" s="3" t="s">
        <v>25</v>
      </c>
      <c r="R7" s="3" t="s">
        <v>26</v>
      </c>
      <c r="S7" s="3" t="s">
        <v>27</v>
      </c>
      <c r="T7" s="131"/>
      <c r="U7" s="131"/>
      <c r="V7" s="141"/>
      <c r="W7" s="138"/>
      <c r="X7" s="135"/>
      <c r="Y7" s="135"/>
      <c r="Z7" s="131"/>
      <c r="AA7" s="138"/>
      <c r="AB7" s="138"/>
    </row>
    <row r="8" spans="1:28" ht="15.5" x14ac:dyDescent="0.35">
      <c r="A8" s="139" t="s">
        <v>177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17">
        <f>W10</f>
        <v>5000</v>
      </c>
      <c r="AB8" s="105"/>
    </row>
    <row r="9" spans="1:28" ht="15.5" x14ac:dyDescent="0.35">
      <c r="A9" s="82" t="s">
        <v>147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115">
        <f>W10</f>
        <v>5000</v>
      </c>
      <c r="AB9" s="83"/>
    </row>
    <row r="10" spans="1:28" ht="15.5" x14ac:dyDescent="0.35">
      <c r="A10" s="13" t="s">
        <v>148</v>
      </c>
      <c r="B10" s="13" t="s">
        <v>233</v>
      </c>
      <c r="C10" s="13" t="s">
        <v>28</v>
      </c>
      <c r="D10" s="87"/>
      <c r="E10" s="49"/>
      <c r="F10" s="49"/>
      <c r="G10" s="49"/>
      <c r="H10" s="72"/>
      <c r="I10" s="85"/>
      <c r="J10" s="85"/>
      <c r="K10" s="85"/>
      <c r="L10" s="79"/>
      <c r="M10" s="62"/>
      <c r="N10" s="62"/>
      <c r="O10" s="62"/>
      <c r="P10" s="79"/>
      <c r="Q10" s="62"/>
      <c r="R10" s="62"/>
      <c r="S10" s="62"/>
      <c r="T10" s="88"/>
      <c r="U10" s="13" t="s">
        <v>149</v>
      </c>
      <c r="V10" s="62"/>
      <c r="W10" s="18">
        <v>5000</v>
      </c>
      <c r="X10" s="62"/>
      <c r="Y10" s="62"/>
      <c r="Z10" s="13" t="s">
        <v>49</v>
      </c>
      <c r="AA10" s="116">
        <v>5000</v>
      </c>
      <c r="AB10" s="104"/>
    </row>
    <row r="11" spans="1:28" ht="15.5" x14ac:dyDescent="0.35">
      <c r="A11" s="123" t="s">
        <v>210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5"/>
      <c r="AA11" s="48">
        <f>AA12+AA17+AA22+AA25+AA33+AA38</f>
        <v>214000</v>
      </c>
      <c r="AB11" s="84">
        <f>AB25</f>
        <v>34000</v>
      </c>
    </row>
    <row r="12" spans="1:28" ht="15.5" x14ac:dyDescent="0.35">
      <c r="A12" s="126" t="s">
        <v>211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8"/>
      <c r="AA12" s="47">
        <f>SUM(AA13:AA16)</f>
        <v>18000</v>
      </c>
      <c r="AB12" s="114"/>
    </row>
    <row r="13" spans="1:28" ht="15.5" x14ac:dyDescent="0.35">
      <c r="A13" s="2" t="s">
        <v>169</v>
      </c>
      <c r="B13" s="2" t="s">
        <v>234</v>
      </c>
      <c r="C13" s="2" t="s">
        <v>28</v>
      </c>
      <c r="D13" s="4"/>
      <c r="E13" s="10"/>
      <c r="F13" s="10"/>
      <c r="G13" s="10"/>
      <c r="H13" s="4"/>
      <c r="I13" s="10"/>
      <c r="J13" s="10"/>
      <c r="K13" s="10"/>
      <c r="L13" s="4"/>
      <c r="M13" s="10"/>
      <c r="N13" s="10"/>
      <c r="O13" s="10"/>
      <c r="P13" s="4"/>
      <c r="Q13" s="10"/>
      <c r="R13" s="10"/>
      <c r="S13" s="10"/>
      <c r="T13" s="4"/>
      <c r="U13" s="2" t="s">
        <v>344</v>
      </c>
      <c r="V13" s="2"/>
      <c r="W13" s="11">
        <v>5000</v>
      </c>
      <c r="X13" s="2"/>
      <c r="Y13" s="2"/>
      <c r="Z13" s="2" t="s">
        <v>29</v>
      </c>
      <c r="AA13" s="11">
        <v>5000</v>
      </c>
      <c r="AB13" s="2"/>
    </row>
    <row r="14" spans="1:28" ht="15.5" x14ac:dyDescent="0.35">
      <c r="A14" s="2" t="s">
        <v>235</v>
      </c>
      <c r="B14" s="2" t="s">
        <v>343</v>
      </c>
      <c r="C14" s="2" t="s">
        <v>28</v>
      </c>
      <c r="D14" s="4"/>
      <c r="E14" s="10"/>
      <c r="F14" s="10"/>
      <c r="G14" s="10"/>
      <c r="H14" s="4"/>
      <c r="I14" s="2"/>
      <c r="J14" s="2"/>
      <c r="K14" s="2"/>
      <c r="L14" s="4"/>
      <c r="M14" s="10"/>
      <c r="N14" s="10"/>
      <c r="O14" s="10"/>
      <c r="P14" s="4"/>
      <c r="Q14" s="2"/>
      <c r="R14" s="2"/>
      <c r="S14" s="2"/>
      <c r="T14" s="4"/>
      <c r="U14" s="2" t="s">
        <v>345</v>
      </c>
      <c r="V14" s="2"/>
      <c r="W14" s="11">
        <v>10000</v>
      </c>
      <c r="X14" s="2"/>
      <c r="Y14" s="2"/>
      <c r="Z14" s="2" t="s">
        <v>31</v>
      </c>
      <c r="AA14" s="11">
        <v>10000</v>
      </c>
      <c r="AB14" s="2"/>
    </row>
    <row r="15" spans="1:28" ht="15.5" x14ac:dyDescent="0.35">
      <c r="A15" s="12" t="s">
        <v>170</v>
      </c>
      <c r="B15" s="13" t="s">
        <v>236</v>
      </c>
      <c r="C15" s="13" t="s">
        <v>28</v>
      </c>
      <c r="D15" s="14"/>
      <c r="E15" s="15"/>
      <c r="F15" s="10"/>
      <c r="G15" s="15"/>
      <c r="H15" s="14"/>
      <c r="I15" s="13"/>
      <c r="J15" s="2"/>
      <c r="K15" s="13"/>
      <c r="L15" s="14"/>
      <c r="M15" s="13"/>
      <c r="N15" s="2"/>
      <c r="O15" s="13"/>
      <c r="P15" s="14"/>
      <c r="Q15" s="13"/>
      <c r="R15" s="2"/>
      <c r="S15" s="13"/>
      <c r="T15" s="14"/>
      <c r="U15" s="13" t="s">
        <v>32</v>
      </c>
      <c r="V15" s="13"/>
      <c r="W15" s="18">
        <v>2000</v>
      </c>
      <c r="X15" s="13"/>
      <c r="Y15" s="13"/>
      <c r="Z15" s="16" t="s">
        <v>33</v>
      </c>
      <c r="AA15" s="11">
        <v>2000</v>
      </c>
      <c r="AB15" s="2"/>
    </row>
    <row r="16" spans="1:28" ht="15.5" x14ac:dyDescent="0.35">
      <c r="A16" s="12" t="s">
        <v>89</v>
      </c>
      <c r="B16" s="13" t="s">
        <v>94</v>
      </c>
      <c r="C16" s="13" t="s">
        <v>28</v>
      </c>
      <c r="D16" s="14"/>
      <c r="E16" s="15"/>
      <c r="F16" s="15"/>
      <c r="G16" s="15"/>
      <c r="H16" s="14"/>
      <c r="I16" s="2"/>
      <c r="J16" s="2"/>
      <c r="K16" s="2"/>
      <c r="L16" s="14"/>
      <c r="M16" s="15"/>
      <c r="N16" s="15"/>
      <c r="O16" s="15"/>
      <c r="P16" s="14"/>
      <c r="Q16" s="2"/>
      <c r="R16" s="2"/>
      <c r="S16" s="2"/>
      <c r="T16" s="14"/>
      <c r="U16" s="13" t="s">
        <v>95</v>
      </c>
      <c r="V16" s="13"/>
      <c r="W16" s="18">
        <v>1000</v>
      </c>
      <c r="X16" s="13"/>
      <c r="Y16" s="13"/>
      <c r="Z16" s="16" t="s">
        <v>33</v>
      </c>
      <c r="AA16" s="11">
        <v>1000</v>
      </c>
      <c r="AB16" s="2"/>
    </row>
    <row r="17" spans="1:28" ht="15.5" x14ac:dyDescent="0.35">
      <c r="A17" s="126" t="s">
        <v>212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8"/>
      <c r="AA17" s="47">
        <f>SUM(AA18:AA21)</f>
        <v>40000</v>
      </c>
      <c r="AB17" s="49"/>
    </row>
    <row r="18" spans="1:28" ht="15.5" x14ac:dyDescent="0.35">
      <c r="A18" s="2" t="s">
        <v>88</v>
      </c>
      <c r="B18" s="2" t="s">
        <v>237</v>
      </c>
      <c r="C18" s="2" t="s">
        <v>28</v>
      </c>
      <c r="D18" s="4"/>
      <c r="E18" s="10"/>
      <c r="F18" s="10"/>
      <c r="G18" s="10"/>
      <c r="H18" s="4"/>
      <c r="I18" s="2"/>
      <c r="J18" s="2"/>
      <c r="K18" s="2"/>
      <c r="L18" s="4"/>
      <c r="M18" s="2"/>
      <c r="N18" s="2"/>
      <c r="O18" s="2"/>
      <c r="P18" s="4"/>
      <c r="Q18" s="2"/>
      <c r="R18" s="2"/>
      <c r="S18" s="2"/>
      <c r="T18" s="4"/>
      <c r="U18" s="2" t="s">
        <v>346</v>
      </c>
      <c r="V18" s="2"/>
      <c r="W18" s="11">
        <v>20000</v>
      </c>
      <c r="X18" s="2"/>
      <c r="Y18" s="2"/>
      <c r="Z18" s="16" t="s">
        <v>33</v>
      </c>
      <c r="AA18" s="11">
        <v>20000</v>
      </c>
      <c r="AB18" s="2"/>
    </row>
    <row r="19" spans="1:28" ht="15.5" x14ac:dyDescent="0.35">
      <c r="A19" s="2" t="s">
        <v>36</v>
      </c>
      <c r="B19" s="2" t="s">
        <v>37</v>
      </c>
      <c r="C19" s="2" t="s">
        <v>28</v>
      </c>
      <c r="D19" s="4"/>
      <c r="E19" s="10"/>
      <c r="F19" s="10"/>
      <c r="G19" s="10"/>
      <c r="H19" s="4"/>
      <c r="I19" s="2"/>
      <c r="J19" s="2"/>
      <c r="K19" s="2"/>
      <c r="L19" s="4"/>
      <c r="M19" s="2"/>
      <c r="N19" s="2"/>
      <c r="O19" s="2"/>
      <c r="P19" s="4"/>
      <c r="Q19" s="2"/>
      <c r="R19" s="2"/>
      <c r="S19" s="2"/>
      <c r="T19" s="4"/>
      <c r="U19" s="2" t="s">
        <v>38</v>
      </c>
      <c r="V19" s="2"/>
      <c r="W19" s="11">
        <v>2000</v>
      </c>
      <c r="X19" s="2"/>
      <c r="Y19" s="2"/>
      <c r="Z19" s="16" t="s">
        <v>33</v>
      </c>
      <c r="AA19" s="11">
        <v>2000</v>
      </c>
      <c r="AB19" s="2"/>
    </row>
    <row r="20" spans="1:28" ht="15.5" x14ac:dyDescent="0.35">
      <c r="A20" s="12" t="s">
        <v>112</v>
      </c>
      <c r="B20" s="13" t="s">
        <v>39</v>
      </c>
      <c r="C20" s="13" t="s">
        <v>28</v>
      </c>
      <c r="D20" s="14"/>
      <c r="E20" s="15"/>
      <c r="F20" s="10"/>
      <c r="G20" s="15"/>
      <c r="H20" s="14"/>
      <c r="I20" s="15"/>
      <c r="J20" s="10"/>
      <c r="K20" s="15"/>
      <c r="L20" s="14"/>
      <c r="M20" s="15"/>
      <c r="N20" s="10"/>
      <c r="O20" s="15"/>
      <c r="P20" s="14"/>
      <c r="Q20" s="15"/>
      <c r="R20" s="10"/>
      <c r="S20" s="15"/>
      <c r="T20" s="61"/>
      <c r="U20" s="13" t="s">
        <v>40</v>
      </c>
      <c r="V20" s="13"/>
      <c r="W20" s="18">
        <v>15000</v>
      </c>
      <c r="X20" s="13"/>
      <c r="Y20" s="13"/>
      <c r="Z20" s="16" t="s">
        <v>33</v>
      </c>
      <c r="AA20" s="11">
        <v>15000</v>
      </c>
      <c r="AB20" s="2"/>
    </row>
    <row r="21" spans="1:28" ht="15.5" x14ac:dyDescent="0.35">
      <c r="A21" s="12" t="s">
        <v>171</v>
      </c>
      <c r="B21" s="13" t="s">
        <v>238</v>
      </c>
      <c r="C21" s="13" t="s">
        <v>28</v>
      </c>
      <c r="D21" s="14"/>
      <c r="E21" s="13"/>
      <c r="F21" s="2"/>
      <c r="G21" s="13"/>
      <c r="H21" s="14"/>
      <c r="I21" s="13"/>
      <c r="J21" s="2"/>
      <c r="K21" s="13"/>
      <c r="L21" s="14"/>
      <c r="M21" s="13"/>
      <c r="N21" s="2"/>
      <c r="O21" s="13"/>
      <c r="P21" s="14"/>
      <c r="Q21" s="15"/>
      <c r="R21" s="15"/>
      <c r="S21" s="15"/>
      <c r="T21" s="14"/>
      <c r="U21" s="13" t="s">
        <v>347</v>
      </c>
      <c r="V21" s="13"/>
      <c r="W21" s="18">
        <v>3000</v>
      </c>
      <c r="X21" s="13"/>
      <c r="Y21" s="13"/>
      <c r="Z21" s="16" t="s">
        <v>33</v>
      </c>
      <c r="AA21" s="11">
        <v>3000</v>
      </c>
      <c r="AB21" s="2"/>
    </row>
    <row r="22" spans="1:28" ht="15.5" x14ac:dyDescent="0.35">
      <c r="A22" s="126" t="s">
        <v>213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8"/>
      <c r="AA22" s="59">
        <f>SUM(AA23:AA24)</f>
        <v>4000</v>
      </c>
      <c r="AB22" s="2"/>
    </row>
    <row r="23" spans="1:28" ht="15.5" x14ac:dyDescent="0.35">
      <c r="A23" s="2" t="s">
        <v>41</v>
      </c>
      <c r="B23" s="2" t="s">
        <v>42</v>
      </c>
      <c r="C23" s="2" t="s">
        <v>28</v>
      </c>
      <c r="D23" s="4"/>
      <c r="E23" s="10"/>
      <c r="F23" s="10"/>
      <c r="G23" s="10"/>
      <c r="H23" s="4"/>
      <c r="I23" s="10"/>
      <c r="J23" s="10"/>
      <c r="K23" s="10"/>
      <c r="L23" s="4"/>
      <c r="M23" s="10"/>
      <c r="N23" s="10"/>
      <c r="O23" s="10"/>
      <c r="P23" s="4"/>
      <c r="Q23" s="10"/>
      <c r="R23" s="10"/>
      <c r="S23" s="10"/>
      <c r="T23" s="4"/>
      <c r="U23" s="2" t="s">
        <v>43</v>
      </c>
      <c r="V23" s="2"/>
      <c r="W23" s="11">
        <v>2000</v>
      </c>
      <c r="X23" s="2"/>
      <c r="Y23" s="2"/>
      <c r="Z23" s="2" t="s">
        <v>33</v>
      </c>
      <c r="AA23" s="11">
        <v>2000</v>
      </c>
      <c r="AB23" s="2"/>
    </row>
    <row r="24" spans="1:28" ht="15.5" x14ac:dyDescent="0.35">
      <c r="A24" s="22" t="s">
        <v>44</v>
      </c>
      <c r="B24" s="13" t="s">
        <v>239</v>
      </c>
      <c r="C24" s="13" t="s">
        <v>28</v>
      </c>
      <c r="D24" s="14"/>
      <c r="E24" s="15"/>
      <c r="F24" s="10"/>
      <c r="G24" s="15"/>
      <c r="H24" s="14"/>
      <c r="I24" s="15"/>
      <c r="J24" s="10"/>
      <c r="K24" s="15"/>
      <c r="L24" s="14"/>
      <c r="M24" s="15"/>
      <c r="N24" s="10"/>
      <c r="O24" s="15"/>
      <c r="P24" s="14"/>
      <c r="Q24" s="15"/>
      <c r="R24" s="10"/>
      <c r="S24" s="15"/>
      <c r="T24" s="61"/>
      <c r="U24" s="13" t="s">
        <v>45</v>
      </c>
      <c r="V24" s="13"/>
      <c r="W24" s="18">
        <v>2000</v>
      </c>
      <c r="X24" s="13"/>
      <c r="Y24" s="13"/>
      <c r="Z24" s="16" t="s">
        <v>33</v>
      </c>
      <c r="AA24" s="11">
        <v>2000</v>
      </c>
      <c r="AB24" s="2"/>
    </row>
    <row r="25" spans="1:28" ht="15.5" x14ac:dyDescent="0.35">
      <c r="A25" s="126" t="s">
        <v>214</v>
      </c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8"/>
      <c r="AA25" s="47">
        <f>SUM(AA26:AA32)</f>
        <v>79000</v>
      </c>
      <c r="AB25" s="84">
        <f>AB26+AB27+AB28+AB29+AB30+AB32</f>
        <v>34000</v>
      </c>
    </row>
    <row r="26" spans="1:28" ht="15.5" x14ac:dyDescent="0.35">
      <c r="A26" s="12" t="s">
        <v>166</v>
      </c>
      <c r="B26" s="13" t="s">
        <v>34</v>
      </c>
      <c r="C26" s="13" t="s">
        <v>30</v>
      </c>
      <c r="D26" s="14"/>
      <c r="E26" s="10"/>
      <c r="F26" s="10"/>
      <c r="G26" s="10"/>
      <c r="H26" s="14"/>
      <c r="I26" s="10"/>
      <c r="J26" s="10"/>
      <c r="K26" s="10"/>
      <c r="L26" s="14"/>
      <c r="M26" s="10"/>
      <c r="N26" s="10"/>
      <c r="O26" s="10"/>
      <c r="P26" s="14"/>
      <c r="Q26" s="10"/>
      <c r="R26" s="10"/>
      <c r="S26" s="10"/>
      <c r="T26" s="14"/>
      <c r="U26" s="13" t="s">
        <v>35</v>
      </c>
      <c r="V26" s="13"/>
      <c r="W26" s="18">
        <v>6000</v>
      </c>
      <c r="X26" s="18">
        <v>10000</v>
      </c>
      <c r="Y26" s="13"/>
      <c r="Z26" s="16" t="s">
        <v>33</v>
      </c>
      <c r="AA26" s="11">
        <v>6000</v>
      </c>
      <c r="AB26" s="11">
        <v>10000</v>
      </c>
    </row>
    <row r="27" spans="1:28" ht="15.5" x14ac:dyDescent="0.35">
      <c r="A27" s="12" t="s">
        <v>150</v>
      </c>
      <c r="B27" s="13" t="s">
        <v>240</v>
      </c>
      <c r="C27" s="13" t="s">
        <v>28</v>
      </c>
      <c r="D27" s="14"/>
      <c r="E27" s="13"/>
      <c r="F27" s="2"/>
      <c r="G27" s="13"/>
      <c r="H27" s="14"/>
      <c r="I27" s="13"/>
      <c r="J27" s="2"/>
      <c r="K27" s="13"/>
      <c r="L27" s="14"/>
      <c r="M27" s="15"/>
      <c r="N27" s="10"/>
      <c r="O27" s="15"/>
      <c r="P27" s="14"/>
      <c r="Q27" s="15"/>
      <c r="R27" s="10"/>
      <c r="S27" s="15"/>
      <c r="T27" s="14"/>
      <c r="U27" s="13" t="s">
        <v>348</v>
      </c>
      <c r="V27" s="13"/>
      <c r="W27" s="18">
        <v>50000</v>
      </c>
      <c r="X27" s="18">
        <v>20000</v>
      </c>
      <c r="Y27" s="13"/>
      <c r="Z27" s="16" t="s">
        <v>33</v>
      </c>
      <c r="AA27" s="11">
        <v>50000</v>
      </c>
      <c r="AB27" s="11">
        <v>20000</v>
      </c>
    </row>
    <row r="28" spans="1:28" ht="46.5" x14ac:dyDescent="0.35">
      <c r="A28" s="91" t="s">
        <v>167</v>
      </c>
      <c r="B28" s="13" t="s">
        <v>241</v>
      </c>
      <c r="C28" s="13" t="s">
        <v>28</v>
      </c>
      <c r="D28" s="14"/>
      <c r="E28" s="13"/>
      <c r="F28" s="2"/>
      <c r="G28" s="13"/>
      <c r="H28" s="14"/>
      <c r="I28" s="15"/>
      <c r="J28" s="10"/>
      <c r="K28" s="15"/>
      <c r="L28" s="14"/>
      <c r="M28" s="15"/>
      <c r="N28" s="10"/>
      <c r="O28" s="15"/>
      <c r="P28" s="14"/>
      <c r="Q28" s="13"/>
      <c r="R28" s="2"/>
      <c r="S28" s="13"/>
      <c r="T28" s="14"/>
      <c r="U28" s="13" t="s">
        <v>151</v>
      </c>
      <c r="V28" s="13"/>
      <c r="W28" s="18">
        <v>5000</v>
      </c>
      <c r="X28" s="18">
        <v>1000</v>
      </c>
      <c r="Y28" s="13"/>
      <c r="Z28" s="16" t="s">
        <v>33</v>
      </c>
      <c r="AA28" s="11">
        <v>5000</v>
      </c>
      <c r="AB28" s="11">
        <v>1000</v>
      </c>
    </row>
    <row r="29" spans="1:28" ht="15.5" x14ac:dyDescent="0.35">
      <c r="A29" s="12" t="s">
        <v>152</v>
      </c>
      <c r="B29" s="13" t="s">
        <v>242</v>
      </c>
      <c r="C29" s="13" t="s">
        <v>28</v>
      </c>
      <c r="D29" s="14"/>
      <c r="E29" s="13"/>
      <c r="F29" s="2"/>
      <c r="G29" s="13"/>
      <c r="H29" s="14"/>
      <c r="I29" s="15"/>
      <c r="J29" s="10"/>
      <c r="K29" s="15"/>
      <c r="L29" s="14"/>
      <c r="M29" s="15"/>
      <c r="N29" s="10"/>
      <c r="O29" s="15"/>
      <c r="P29" s="14"/>
      <c r="Q29" s="13"/>
      <c r="R29" s="2"/>
      <c r="S29" s="13"/>
      <c r="T29" s="14"/>
      <c r="U29" s="13" t="s">
        <v>153</v>
      </c>
      <c r="V29" s="13"/>
      <c r="W29" s="18">
        <v>5500</v>
      </c>
      <c r="X29" s="18">
        <v>1000</v>
      </c>
      <c r="Y29" s="13"/>
      <c r="Z29" s="16" t="s">
        <v>424</v>
      </c>
      <c r="AA29" s="11">
        <v>5500</v>
      </c>
      <c r="AB29" s="11">
        <v>1000</v>
      </c>
    </row>
    <row r="30" spans="1:28" ht="15.5" x14ac:dyDescent="0.35">
      <c r="A30" s="12" t="s">
        <v>154</v>
      </c>
      <c r="B30" s="13" t="s">
        <v>155</v>
      </c>
      <c r="C30" s="13" t="s">
        <v>28</v>
      </c>
      <c r="D30" s="14"/>
      <c r="E30" s="13"/>
      <c r="F30" s="2"/>
      <c r="G30" s="13"/>
      <c r="H30" s="14"/>
      <c r="I30" s="15"/>
      <c r="J30" s="10"/>
      <c r="K30" s="15"/>
      <c r="L30" s="14"/>
      <c r="M30" s="15"/>
      <c r="N30" s="10"/>
      <c r="O30" s="15"/>
      <c r="P30" s="14"/>
      <c r="Q30" s="13"/>
      <c r="R30" s="2"/>
      <c r="S30" s="13"/>
      <c r="T30" s="14"/>
      <c r="U30" s="13" t="s">
        <v>158</v>
      </c>
      <c r="V30" s="13"/>
      <c r="W30" s="18">
        <v>7000</v>
      </c>
      <c r="X30" s="18">
        <v>1000</v>
      </c>
      <c r="Y30" s="13"/>
      <c r="Z30" s="16" t="s">
        <v>33</v>
      </c>
      <c r="AA30" s="11">
        <v>7000</v>
      </c>
      <c r="AB30" s="11">
        <v>1000</v>
      </c>
    </row>
    <row r="31" spans="1:28" ht="15.5" x14ac:dyDescent="0.35">
      <c r="A31" s="12" t="s">
        <v>156</v>
      </c>
      <c r="B31" s="13" t="s">
        <v>157</v>
      </c>
      <c r="C31" s="13" t="s">
        <v>28</v>
      </c>
      <c r="D31" s="14"/>
      <c r="E31" s="13"/>
      <c r="F31" s="2"/>
      <c r="G31" s="13"/>
      <c r="H31" s="14"/>
      <c r="I31" s="15"/>
      <c r="J31" s="10"/>
      <c r="K31" s="15"/>
      <c r="L31" s="14"/>
      <c r="M31" s="15"/>
      <c r="N31" s="10"/>
      <c r="O31" s="15"/>
      <c r="P31" s="14"/>
      <c r="Q31" s="13"/>
      <c r="R31" s="2"/>
      <c r="S31" s="13"/>
      <c r="T31" s="14"/>
      <c r="U31" s="13" t="s">
        <v>159</v>
      </c>
      <c r="V31" s="13"/>
      <c r="W31" s="18">
        <v>2000</v>
      </c>
      <c r="X31" s="18"/>
      <c r="Y31" s="13"/>
      <c r="Z31" s="16" t="s">
        <v>33</v>
      </c>
      <c r="AA31" s="11">
        <v>2000</v>
      </c>
      <c r="AB31" s="11"/>
    </row>
    <row r="32" spans="1:28" ht="15.5" x14ac:dyDescent="0.35">
      <c r="A32" s="12" t="s">
        <v>244</v>
      </c>
      <c r="B32" s="13" t="s">
        <v>243</v>
      </c>
      <c r="C32" s="13" t="s">
        <v>28</v>
      </c>
      <c r="D32" s="14"/>
      <c r="E32" s="13"/>
      <c r="F32" s="2"/>
      <c r="G32" s="13"/>
      <c r="H32" s="14"/>
      <c r="I32" s="15"/>
      <c r="J32" s="10"/>
      <c r="K32" s="15"/>
      <c r="L32" s="14"/>
      <c r="M32" s="15"/>
      <c r="N32" s="10"/>
      <c r="O32" s="15"/>
      <c r="P32" s="14"/>
      <c r="Q32" s="13"/>
      <c r="R32" s="2"/>
      <c r="S32" s="13"/>
      <c r="T32" s="14"/>
      <c r="U32" s="13" t="s">
        <v>160</v>
      </c>
      <c r="V32" s="13"/>
      <c r="W32" s="18">
        <v>3500</v>
      </c>
      <c r="X32" s="18">
        <v>1000</v>
      </c>
      <c r="Y32" s="13"/>
      <c r="Z32" s="16" t="s">
        <v>33</v>
      </c>
      <c r="AA32" s="11">
        <v>3500</v>
      </c>
      <c r="AB32" s="11">
        <v>1000</v>
      </c>
    </row>
    <row r="33" spans="1:28" ht="15.5" x14ac:dyDescent="0.35">
      <c r="A33" s="126" t="s">
        <v>215</v>
      </c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8"/>
      <c r="AA33" s="118">
        <f>SUM(AA34:AA37)</f>
        <v>22000</v>
      </c>
      <c r="AB33" s="119"/>
    </row>
    <row r="34" spans="1:28" s="19" customFormat="1" ht="15.5" x14ac:dyDescent="0.35">
      <c r="A34" s="40" t="s">
        <v>172</v>
      </c>
      <c r="B34" s="41" t="s">
        <v>245</v>
      </c>
      <c r="C34" s="41" t="s">
        <v>28</v>
      </c>
      <c r="D34" s="63"/>
      <c r="E34" s="80"/>
      <c r="F34" s="80"/>
      <c r="G34" s="80"/>
      <c r="H34" s="63"/>
      <c r="I34" s="99"/>
      <c r="J34" s="99"/>
      <c r="K34" s="99"/>
      <c r="L34" s="63"/>
      <c r="M34" s="99"/>
      <c r="N34" s="99"/>
      <c r="O34" s="99"/>
      <c r="P34" s="63"/>
      <c r="Q34" s="99"/>
      <c r="R34" s="99"/>
      <c r="S34" s="41"/>
      <c r="T34" s="63"/>
      <c r="U34" s="41" t="s">
        <v>349</v>
      </c>
      <c r="V34" s="41"/>
      <c r="W34" s="58">
        <v>5000</v>
      </c>
      <c r="X34" s="41"/>
      <c r="Y34" s="41"/>
      <c r="Z34" s="16" t="s">
        <v>33</v>
      </c>
      <c r="AA34" s="50">
        <v>5000</v>
      </c>
      <c r="AB34" s="37"/>
    </row>
    <row r="35" spans="1:28" ht="15.5" x14ac:dyDescent="0.35">
      <c r="A35" s="12" t="s">
        <v>122</v>
      </c>
      <c r="B35" s="13" t="s">
        <v>246</v>
      </c>
      <c r="C35" s="13" t="s">
        <v>28</v>
      </c>
      <c r="D35" s="14"/>
      <c r="E35" s="10"/>
      <c r="F35" s="10"/>
      <c r="G35" s="10"/>
      <c r="H35" s="14"/>
      <c r="I35" s="10"/>
      <c r="J35" s="10"/>
      <c r="K35" s="10"/>
      <c r="L35" s="14"/>
      <c r="M35" s="10"/>
      <c r="N35" s="10"/>
      <c r="O35" s="10"/>
      <c r="P35" s="14"/>
      <c r="Q35" s="10"/>
      <c r="R35" s="10"/>
      <c r="S35" s="10"/>
      <c r="T35" s="14"/>
      <c r="U35" s="13" t="s">
        <v>350</v>
      </c>
      <c r="V35" s="13"/>
      <c r="W35" s="18">
        <v>10000</v>
      </c>
      <c r="X35" s="13"/>
      <c r="Y35" s="13"/>
      <c r="Z35" s="16" t="s">
        <v>33</v>
      </c>
      <c r="AA35" s="11">
        <v>10000</v>
      </c>
      <c r="AB35" s="2"/>
    </row>
    <row r="36" spans="1:28" ht="15.5" x14ac:dyDescent="0.35">
      <c r="A36" s="12" t="s">
        <v>125</v>
      </c>
      <c r="B36" s="13" t="s">
        <v>123</v>
      </c>
      <c r="C36" s="13" t="s">
        <v>28</v>
      </c>
      <c r="D36" s="14"/>
      <c r="E36" s="10"/>
      <c r="F36" s="10"/>
      <c r="G36" s="10"/>
      <c r="H36" s="14"/>
      <c r="I36" s="10"/>
      <c r="J36" s="10"/>
      <c r="K36" s="10"/>
      <c r="L36" s="14"/>
      <c r="M36" s="10"/>
      <c r="N36" s="10"/>
      <c r="O36" s="10"/>
      <c r="P36" s="14"/>
      <c r="Q36" s="10"/>
      <c r="R36" s="10"/>
      <c r="S36" s="10"/>
      <c r="T36" s="14"/>
      <c r="U36" s="13" t="s">
        <v>124</v>
      </c>
      <c r="V36" s="13"/>
      <c r="W36" s="18">
        <v>3000</v>
      </c>
      <c r="X36" s="13"/>
      <c r="Y36" s="13"/>
      <c r="Z36" s="16" t="s">
        <v>33</v>
      </c>
      <c r="AA36" s="11">
        <v>3000</v>
      </c>
      <c r="AB36" s="2"/>
    </row>
    <row r="37" spans="1:28" ht="15.5" x14ac:dyDescent="0.35">
      <c r="A37" s="12" t="s">
        <v>126</v>
      </c>
      <c r="B37" s="13" t="s">
        <v>247</v>
      </c>
      <c r="C37" s="13" t="s">
        <v>28</v>
      </c>
      <c r="D37" s="14"/>
      <c r="E37" s="10"/>
      <c r="F37" s="10"/>
      <c r="G37" s="10"/>
      <c r="H37" s="14"/>
      <c r="I37" s="10"/>
      <c r="J37" s="10"/>
      <c r="K37" s="10"/>
      <c r="L37" s="14"/>
      <c r="M37" s="10"/>
      <c r="N37" s="10"/>
      <c r="O37" s="10"/>
      <c r="P37" s="14"/>
      <c r="Q37" s="10"/>
      <c r="R37" s="10"/>
      <c r="S37" s="10"/>
      <c r="T37" s="14"/>
      <c r="U37" s="13" t="s">
        <v>351</v>
      </c>
      <c r="V37" s="13"/>
      <c r="W37" s="18">
        <v>4000</v>
      </c>
      <c r="X37" s="13"/>
      <c r="Y37" s="13"/>
      <c r="Z37" s="16" t="s">
        <v>33</v>
      </c>
      <c r="AA37" s="11">
        <v>4000</v>
      </c>
      <c r="AB37" s="2"/>
    </row>
    <row r="38" spans="1:28" s="29" customFormat="1" ht="15.5" x14ac:dyDescent="0.35">
      <c r="A38" s="17" t="s">
        <v>216</v>
      </c>
      <c r="B38" s="26"/>
      <c r="C38" s="26"/>
      <c r="D38" s="26"/>
      <c r="E38" s="26"/>
      <c r="F38" s="27"/>
      <c r="G38" s="26"/>
      <c r="H38" s="26"/>
      <c r="I38" s="26"/>
      <c r="J38" s="27"/>
      <c r="K38" s="26"/>
      <c r="L38" s="26"/>
      <c r="M38" s="26"/>
      <c r="N38" s="27"/>
      <c r="O38" s="26"/>
      <c r="P38" s="26"/>
      <c r="Q38" s="26"/>
      <c r="R38" s="27"/>
      <c r="S38" s="26"/>
      <c r="T38" s="26"/>
      <c r="U38" s="26"/>
      <c r="V38" s="26"/>
      <c r="W38" s="26"/>
      <c r="X38" s="26"/>
      <c r="Y38" s="26"/>
      <c r="Z38" s="28"/>
      <c r="AA38" s="47">
        <f>SUM(AA39:AA42)</f>
        <v>51000</v>
      </c>
      <c r="AB38" s="60"/>
    </row>
    <row r="39" spans="1:28" ht="15.5" x14ac:dyDescent="0.35">
      <c r="A39" s="12" t="s">
        <v>174</v>
      </c>
      <c r="B39" s="13" t="s">
        <v>127</v>
      </c>
      <c r="C39" s="13" t="s">
        <v>28</v>
      </c>
      <c r="D39" s="14"/>
      <c r="E39" s="65"/>
      <c r="F39" s="65"/>
      <c r="G39" s="65"/>
      <c r="H39" s="14"/>
      <c r="I39" s="2"/>
      <c r="J39" s="2"/>
      <c r="K39" s="2"/>
      <c r="L39" s="14"/>
      <c r="M39" s="13"/>
      <c r="N39" s="2"/>
      <c r="O39" s="13"/>
      <c r="P39" s="14"/>
      <c r="Q39" s="13"/>
      <c r="R39" s="2"/>
      <c r="S39" s="13"/>
      <c r="T39" s="14"/>
      <c r="U39" s="13" t="s">
        <v>352</v>
      </c>
      <c r="V39" s="13"/>
      <c r="W39" s="18">
        <v>10000</v>
      </c>
      <c r="X39" s="13"/>
      <c r="Y39" s="13"/>
      <c r="Z39" s="16" t="s">
        <v>425</v>
      </c>
      <c r="AA39" s="11">
        <v>10000</v>
      </c>
      <c r="AB39" s="2"/>
    </row>
    <row r="40" spans="1:28" ht="15.5" x14ac:dyDescent="0.35">
      <c r="A40" s="12" t="s">
        <v>173</v>
      </c>
      <c r="B40" s="13" t="s">
        <v>248</v>
      </c>
      <c r="C40" s="13" t="s">
        <v>28</v>
      </c>
      <c r="D40" s="14"/>
      <c r="E40" s="65"/>
      <c r="F40" s="65"/>
      <c r="G40" s="65"/>
      <c r="H40" s="14"/>
      <c r="I40" s="10"/>
      <c r="J40" s="10"/>
      <c r="K40" s="10"/>
      <c r="L40" s="14"/>
      <c r="M40" s="13"/>
      <c r="N40" s="2"/>
      <c r="O40" s="13"/>
      <c r="P40" s="14"/>
      <c r="Q40" s="13"/>
      <c r="R40" s="2"/>
      <c r="S40" s="13"/>
      <c r="T40" s="14"/>
      <c r="U40" s="13" t="s">
        <v>353</v>
      </c>
      <c r="V40" s="13"/>
      <c r="W40" s="18">
        <v>10000</v>
      </c>
      <c r="X40" s="13"/>
      <c r="Y40" s="13"/>
      <c r="Z40" s="16" t="s">
        <v>33</v>
      </c>
      <c r="AA40" s="11">
        <v>10000</v>
      </c>
      <c r="AB40" s="2"/>
    </row>
    <row r="41" spans="1:28" ht="15.5" x14ac:dyDescent="0.35">
      <c r="A41" s="12" t="s">
        <v>175</v>
      </c>
      <c r="B41" s="13" t="s">
        <v>249</v>
      </c>
      <c r="C41" s="13" t="s">
        <v>28</v>
      </c>
      <c r="D41" s="14"/>
      <c r="E41" s="64"/>
      <c r="F41" s="65"/>
      <c r="G41" s="64"/>
      <c r="H41" s="4"/>
      <c r="I41" s="15"/>
      <c r="J41" s="10"/>
      <c r="K41" s="15"/>
      <c r="L41" s="14"/>
      <c r="M41" s="13"/>
      <c r="N41" s="2"/>
      <c r="O41" s="13"/>
      <c r="P41" s="14"/>
      <c r="Q41" s="13"/>
      <c r="R41" s="2"/>
      <c r="S41" s="13"/>
      <c r="T41" s="14"/>
      <c r="U41" s="13" t="s">
        <v>161</v>
      </c>
      <c r="V41" s="13"/>
      <c r="W41" s="18">
        <v>30000</v>
      </c>
      <c r="X41" s="13"/>
      <c r="Y41" s="13"/>
      <c r="Z41" s="16" t="s">
        <v>33</v>
      </c>
      <c r="AA41" s="11">
        <v>30000</v>
      </c>
      <c r="AB41" s="2"/>
    </row>
    <row r="42" spans="1:28" ht="15.5" x14ac:dyDescent="0.35">
      <c r="A42" s="12" t="s">
        <v>341</v>
      </c>
      <c r="B42" s="13" t="s">
        <v>342</v>
      </c>
      <c r="C42" s="13" t="s">
        <v>28</v>
      </c>
      <c r="D42" s="14"/>
      <c r="E42" s="64"/>
      <c r="F42" s="65"/>
      <c r="G42" s="64"/>
      <c r="H42" s="4"/>
      <c r="I42" s="13"/>
      <c r="J42" s="2"/>
      <c r="K42" s="13"/>
      <c r="L42" s="14"/>
      <c r="M42" s="13"/>
      <c r="N42" s="2"/>
      <c r="O42" s="13"/>
      <c r="P42" s="14"/>
      <c r="Q42" s="13"/>
      <c r="R42" s="2"/>
      <c r="S42" s="13"/>
      <c r="T42" s="14"/>
      <c r="U42" s="13" t="s">
        <v>354</v>
      </c>
      <c r="V42" s="13"/>
      <c r="W42" s="18">
        <v>1000</v>
      </c>
      <c r="X42" s="13"/>
      <c r="Y42" s="13"/>
      <c r="Z42" s="16" t="s">
        <v>425</v>
      </c>
      <c r="AA42" s="11">
        <v>1000</v>
      </c>
      <c r="AB42" s="2"/>
    </row>
    <row r="43" spans="1:28" ht="15.5" x14ac:dyDescent="0.35">
      <c r="A43" s="123" t="s">
        <v>217</v>
      </c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5"/>
      <c r="AA43" s="48">
        <f>AA44+AA53+AA58</f>
        <v>1257000</v>
      </c>
      <c r="AB43" s="49"/>
    </row>
    <row r="44" spans="1:28" ht="15.5" x14ac:dyDescent="0.35">
      <c r="A44" s="126" t="s">
        <v>218</v>
      </c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8"/>
      <c r="AA44" s="47">
        <f>SUM(AA45:AA52)</f>
        <v>103000</v>
      </c>
      <c r="AB44" s="49"/>
    </row>
    <row r="45" spans="1:28" ht="15.5" x14ac:dyDescent="0.35">
      <c r="A45" s="2" t="s">
        <v>251</v>
      </c>
      <c r="B45" s="2" t="s">
        <v>250</v>
      </c>
      <c r="C45" s="2" t="s">
        <v>28</v>
      </c>
      <c r="D45" s="4"/>
      <c r="E45" s="65"/>
      <c r="F45" s="56"/>
      <c r="G45" s="56"/>
      <c r="H45" s="67"/>
      <c r="I45" s="65"/>
      <c r="J45" s="56"/>
      <c r="K45" s="56"/>
      <c r="L45" s="4"/>
      <c r="M45" s="37"/>
      <c r="N45" s="37"/>
      <c r="O45" s="37"/>
      <c r="P45" s="4"/>
      <c r="Q45" s="37"/>
      <c r="R45" s="37"/>
      <c r="S45" s="37"/>
      <c r="T45" s="4"/>
      <c r="U45" s="2" t="s">
        <v>355</v>
      </c>
      <c r="V45" s="2"/>
      <c r="W45" s="108">
        <v>10000</v>
      </c>
      <c r="X45" s="2"/>
      <c r="Y45" s="2"/>
      <c r="Z45" s="2" t="s">
        <v>47</v>
      </c>
      <c r="AA45" s="11">
        <v>10000</v>
      </c>
      <c r="AB45" s="2"/>
    </row>
    <row r="46" spans="1:28" ht="15.5" x14ac:dyDescent="0.35">
      <c r="A46" s="55" t="s">
        <v>253</v>
      </c>
      <c r="B46" t="s">
        <v>252</v>
      </c>
      <c r="C46" s="1" t="s">
        <v>28</v>
      </c>
      <c r="D46" s="4"/>
      <c r="E46" s="65"/>
      <c r="F46" s="56"/>
      <c r="G46" s="56"/>
      <c r="H46" s="4"/>
      <c r="I46" s="65"/>
      <c r="J46" s="56"/>
      <c r="K46" s="56"/>
      <c r="L46" s="4"/>
      <c r="N46" s="49"/>
      <c r="P46" s="4"/>
      <c r="R46" s="49"/>
      <c r="T46" s="4"/>
      <c r="U46" s="1" t="s">
        <v>356</v>
      </c>
      <c r="W46" s="106">
        <v>35000</v>
      </c>
      <c r="Z46" s="122" t="s">
        <v>47</v>
      </c>
      <c r="AA46" s="107">
        <v>35000</v>
      </c>
    </row>
    <row r="47" spans="1:28" ht="15.5" x14ac:dyDescent="0.35">
      <c r="A47" s="2" t="s">
        <v>255</v>
      </c>
      <c r="B47" s="2" t="s">
        <v>254</v>
      </c>
      <c r="C47" s="2" t="s">
        <v>28</v>
      </c>
      <c r="D47" s="4"/>
      <c r="E47" s="2"/>
      <c r="F47" s="56"/>
      <c r="G47" s="56"/>
      <c r="H47" s="4"/>
      <c r="I47" s="65"/>
      <c r="J47" s="65"/>
      <c r="K47" s="65"/>
      <c r="L47" s="4"/>
      <c r="M47" s="10"/>
      <c r="N47" s="10"/>
      <c r="O47" s="10"/>
      <c r="P47" s="4"/>
      <c r="Q47" s="2"/>
      <c r="R47" s="2"/>
      <c r="S47" s="2"/>
      <c r="T47" s="4"/>
      <c r="U47" s="2" t="s">
        <v>357</v>
      </c>
      <c r="V47" s="2"/>
      <c r="W47" s="11">
        <v>2000</v>
      </c>
      <c r="X47" s="2"/>
      <c r="Y47" s="2"/>
      <c r="Z47" s="2" t="s">
        <v>47</v>
      </c>
      <c r="AA47" s="11">
        <v>2000</v>
      </c>
      <c r="AB47" s="2"/>
    </row>
    <row r="48" spans="1:28" ht="15.5" x14ac:dyDescent="0.35">
      <c r="A48" s="55" t="s">
        <v>257</v>
      </c>
      <c r="B48" t="s">
        <v>256</v>
      </c>
      <c r="C48" s="1" t="s">
        <v>28</v>
      </c>
      <c r="D48" s="4"/>
      <c r="E48" s="49"/>
      <c r="F48" s="56"/>
      <c r="G48" s="56"/>
      <c r="H48" s="4"/>
      <c r="I48" s="65"/>
      <c r="J48" s="65"/>
      <c r="K48" s="65"/>
      <c r="L48" s="4"/>
      <c r="M48" s="49"/>
      <c r="N48" s="49"/>
      <c r="O48" s="49"/>
      <c r="P48" s="4"/>
      <c r="Q48" s="49"/>
      <c r="R48" s="49"/>
      <c r="S48" s="49"/>
      <c r="T48" s="4"/>
      <c r="U48" s="2" t="s">
        <v>358</v>
      </c>
      <c r="V48" s="49"/>
      <c r="W48" s="11">
        <v>40000</v>
      </c>
      <c r="X48" s="49"/>
      <c r="Y48" s="49"/>
      <c r="Z48" s="49" t="s">
        <v>47</v>
      </c>
      <c r="AA48" s="108">
        <v>40000</v>
      </c>
      <c r="AB48" s="49"/>
    </row>
    <row r="49" spans="1:28" ht="15.5" x14ac:dyDescent="0.35">
      <c r="A49" s="55" t="s">
        <v>178</v>
      </c>
      <c r="B49" t="s">
        <v>258</v>
      </c>
      <c r="C49" s="1" t="s">
        <v>28</v>
      </c>
      <c r="D49" s="4"/>
      <c r="E49" s="49"/>
      <c r="F49" s="56"/>
      <c r="G49" s="56"/>
      <c r="H49" s="4"/>
      <c r="I49" s="65"/>
      <c r="J49" s="65"/>
      <c r="K49" s="65"/>
      <c r="L49" s="4"/>
      <c r="M49" s="49"/>
      <c r="N49" s="49"/>
      <c r="O49" s="49"/>
      <c r="P49" s="4"/>
      <c r="Q49" s="49"/>
      <c r="R49" s="49"/>
      <c r="S49" s="49"/>
      <c r="T49" s="4"/>
      <c r="U49" s="2" t="s">
        <v>359</v>
      </c>
      <c r="V49" s="49"/>
      <c r="W49" s="11">
        <v>2000</v>
      </c>
      <c r="X49" s="49"/>
      <c r="Y49" s="49"/>
      <c r="Z49" s="49" t="s">
        <v>33</v>
      </c>
      <c r="AA49" s="108">
        <v>2000</v>
      </c>
      <c r="AB49" s="49"/>
    </row>
    <row r="50" spans="1:28" ht="15.5" x14ac:dyDescent="0.35">
      <c r="A50" s="55" t="s">
        <v>260</v>
      </c>
      <c r="B50" t="s">
        <v>259</v>
      </c>
      <c r="C50" s="1" t="s">
        <v>28</v>
      </c>
      <c r="D50" s="4"/>
      <c r="E50" s="49"/>
      <c r="F50" s="56"/>
      <c r="G50" s="56"/>
      <c r="H50" s="4"/>
      <c r="I50" s="65"/>
      <c r="J50" s="65"/>
      <c r="K50" s="65"/>
      <c r="L50" s="4"/>
      <c r="M50" s="49"/>
      <c r="N50" s="49"/>
      <c r="O50" s="49"/>
      <c r="P50" s="4"/>
      <c r="Q50" s="49"/>
      <c r="R50" s="49"/>
      <c r="S50" s="49"/>
      <c r="T50" s="4"/>
      <c r="U50" s="2" t="s">
        <v>360</v>
      </c>
      <c r="V50" s="49"/>
      <c r="W50" s="11">
        <v>2000</v>
      </c>
      <c r="X50" s="49"/>
      <c r="Y50" s="49"/>
      <c r="Z50" s="49" t="s">
        <v>33</v>
      </c>
      <c r="AA50" s="11">
        <v>2000</v>
      </c>
      <c r="AB50" s="49"/>
    </row>
    <row r="51" spans="1:28" ht="15.5" x14ac:dyDescent="0.35">
      <c r="A51" s="55" t="s">
        <v>176</v>
      </c>
      <c r="B51" t="s">
        <v>261</v>
      </c>
      <c r="C51" s="1" t="s">
        <v>28</v>
      </c>
      <c r="D51" s="4"/>
      <c r="E51" s="49"/>
      <c r="F51" s="56"/>
      <c r="G51" s="56"/>
      <c r="H51" s="4"/>
      <c r="I51" s="65"/>
      <c r="J51" s="65"/>
      <c r="K51" s="65"/>
      <c r="L51" s="4"/>
      <c r="M51" s="49"/>
      <c r="N51" s="49"/>
      <c r="O51" s="49"/>
      <c r="P51" s="4"/>
      <c r="Q51" s="49"/>
      <c r="R51" s="49"/>
      <c r="S51" s="49"/>
      <c r="T51" s="4"/>
      <c r="U51" s="2" t="s">
        <v>361</v>
      </c>
      <c r="V51" s="49"/>
      <c r="W51" s="11">
        <v>2000</v>
      </c>
      <c r="X51" s="49"/>
      <c r="Y51" s="49"/>
      <c r="Z51" s="49" t="s">
        <v>47</v>
      </c>
      <c r="AA51" s="11">
        <v>2000</v>
      </c>
      <c r="AB51" s="49"/>
    </row>
    <row r="52" spans="1:28" ht="15.5" x14ac:dyDescent="0.35">
      <c r="A52" s="55" t="s">
        <v>263</v>
      </c>
      <c r="B52" t="s">
        <v>262</v>
      </c>
      <c r="C52" s="1" t="s">
        <v>28</v>
      </c>
      <c r="D52" s="4"/>
      <c r="E52" s="49"/>
      <c r="F52" s="49"/>
      <c r="G52" s="49"/>
      <c r="H52" s="4"/>
      <c r="I52" s="65"/>
      <c r="J52" s="65"/>
      <c r="K52" s="65"/>
      <c r="L52" s="4"/>
      <c r="M52" s="65"/>
      <c r="N52" s="65"/>
      <c r="O52" s="65"/>
      <c r="P52" s="4"/>
      <c r="Q52" s="65"/>
      <c r="R52" s="65"/>
      <c r="S52" s="65"/>
      <c r="T52" s="4"/>
      <c r="U52" s="2" t="s">
        <v>362</v>
      </c>
      <c r="V52" s="49"/>
      <c r="W52" s="11">
        <v>10000</v>
      </c>
      <c r="X52" s="49"/>
      <c r="Y52" s="49"/>
      <c r="Z52" s="49" t="s">
        <v>47</v>
      </c>
      <c r="AA52" s="11">
        <v>10000</v>
      </c>
      <c r="AB52" s="49"/>
    </row>
    <row r="53" spans="1:28" ht="15.5" x14ac:dyDescent="0.35">
      <c r="A53" s="126" t="s">
        <v>219</v>
      </c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8"/>
      <c r="AA53" s="47">
        <f>SUM(AA54:AA57)</f>
        <v>73000</v>
      </c>
      <c r="AB53" s="49"/>
    </row>
    <row r="54" spans="1:28" ht="15.5" x14ac:dyDescent="0.35">
      <c r="A54" s="2" t="s">
        <v>180</v>
      </c>
      <c r="B54" s="2" t="s">
        <v>264</v>
      </c>
      <c r="C54" s="2" t="s">
        <v>28</v>
      </c>
      <c r="D54" s="4"/>
      <c r="E54" s="10"/>
      <c r="F54" s="10"/>
      <c r="G54" s="10"/>
      <c r="H54" s="4"/>
      <c r="I54" s="10"/>
      <c r="J54" s="10"/>
      <c r="K54" s="10"/>
      <c r="L54" s="4"/>
      <c r="M54" s="10"/>
      <c r="N54" s="10"/>
      <c r="O54" s="10"/>
      <c r="P54" s="4"/>
      <c r="Q54" s="10"/>
      <c r="R54" s="10"/>
      <c r="S54" s="10"/>
      <c r="T54" s="4"/>
      <c r="U54" s="2" t="s">
        <v>363</v>
      </c>
      <c r="V54" s="2"/>
      <c r="W54" s="11">
        <v>15000</v>
      </c>
      <c r="X54" s="2"/>
      <c r="Y54" s="2"/>
      <c r="Z54" s="2" t="s">
        <v>48</v>
      </c>
      <c r="AA54" s="11">
        <v>15000</v>
      </c>
      <c r="AB54" s="2"/>
    </row>
    <row r="55" spans="1:28" ht="15.5" x14ac:dyDescent="0.35">
      <c r="A55" s="2" t="s">
        <v>179</v>
      </c>
      <c r="B55" s="13" t="s">
        <v>265</v>
      </c>
      <c r="C55" s="13" t="s">
        <v>28</v>
      </c>
      <c r="D55" s="14"/>
      <c r="E55" s="10"/>
      <c r="F55" s="10"/>
      <c r="G55" s="10"/>
      <c r="H55" s="14"/>
      <c r="I55" s="10"/>
      <c r="J55" s="10"/>
      <c r="K55" s="10"/>
      <c r="L55" s="14"/>
      <c r="M55" s="10"/>
      <c r="N55" s="10"/>
      <c r="O55" s="10"/>
      <c r="P55" s="14"/>
      <c r="Q55" s="10"/>
      <c r="R55" s="10"/>
      <c r="S55" s="10"/>
      <c r="T55" s="14"/>
      <c r="U55" s="13" t="s">
        <v>364</v>
      </c>
      <c r="V55" s="13"/>
      <c r="W55" s="18">
        <v>8000</v>
      </c>
      <c r="X55" s="13"/>
      <c r="Y55" s="13"/>
      <c r="Z55" s="16" t="s">
        <v>48</v>
      </c>
      <c r="AA55" s="11">
        <v>8000</v>
      </c>
      <c r="AB55" s="2"/>
    </row>
    <row r="56" spans="1:28" ht="15.5" x14ac:dyDescent="0.35">
      <c r="A56" s="2" t="s">
        <v>181</v>
      </c>
      <c r="B56" s="13" t="s">
        <v>113</v>
      </c>
      <c r="C56" s="13" t="s">
        <v>28</v>
      </c>
      <c r="D56" s="14"/>
      <c r="E56" s="10"/>
      <c r="F56" s="10"/>
      <c r="G56" s="10"/>
      <c r="H56" s="14"/>
      <c r="I56" s="10"/>
      <c r="J56" s="10"/>
      <c r="K56" s="10"/>
      <c r="L56" s="14"/>
      <c r="M56" s="10"/>
      <c r="N56" s="10"/>
      <c r="O56" s="10"/>
      <c r="P56" s="14"/>
      <c r="Q56" s="10"/>
      <c r="R56" s="10"/>
      <c r="S56" s="10"/>
      <c r="T56" s="14"/>
      <c r="U56" s="13" t="s">
        <v>128</v>
      </c>
      <c r="V56" s="13"/>
      <c r="W56" s="18">
        <v>30000</v>
      </c>
      <c r="X56" s="13"/>
      <c r="Y56" s="13"/>
      <c r="Z56" s="16" t="s">
        <v>48</v>
      </c>
      <c r="AA56" s="11">
        <v>30000</v>
      </c>
      <c r="AB56" s="2"/>
    </row>
    <row r="57" spans="1:28" ht="15.5" x14ac:dyDescent="0.35">
      <c r="A57" s="12" t="s">
        <v>182</v>
      </c>
      <c r="B57" s="13" t="s">
        <v>266</v>
      </c>
      <c r="C57" s="13" t="s">
        <v>28</v>
      </c>
      <c r="D57" s="14"/>
      <c r="E57" s="10"/>
      <c r="F57" s="10"/>
      <c r="G57" s="10"/>
      <c r="H57" s="14"/>
      <c r="I57" s="10"/>
      <c r="J57" s="10"/>
      <c r="K57" s="10"/>
      <c r="L57" s="14"/>
      <c r="M57" s="10"/>
      <c r="N57" s="10"/>
      <c r="O57" s="10"/>
      <c r="P57" s="14"/>
      <c r="Q57" s="10"/>
      <c r="R57" s="10"/>
      <c r="S57" s="10"/>
      <c r="T57" s="14"/>
      <c r="U57" s="13" t="s">
        <v>365</v>
      </c>
      <c r="V57" s="13"/>
      <c r="W57" s="18">
        <v>20000</v>
      </c>
      <c r="X57" s="13"/>
      <c r="Y57" s="13"/>
      <c r="Z57" s="16" t="s">
        <v>48</v>
      </c>
      <c r="AA57" s="11">
        <v>20000</v>
      </c>
      <c r="AB57" s="2"/>
    </row>
    <row r="58" spans="1:28" ht="15.5" x14ac:dyDescent="0.35">
      <c r="A58" s="126" t="s">
        <v>220</v>
      </c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8"/>
      <c r="AA58" s="47">
        <f>SUM(AA59:AA79)</f>
        <v>1081000</v>
      </c>
      <c r="AB58" s="49"/>
    </row>
    <row r="59" spans="1:28" s="19" customFormat="1" ht="15.5" x14ac:dyDescent="0.35">
      <c r="A59" s="36" t="s">
        <v>114</v>
      </c>
      <c r="B59" s="20" t="s">
        <v>97</v>
      </c>
      <c r="C59" s="20" t="s">
        <v>28</v>
      </c>
      <c r="D59" s="14"/>
      <c r="E59" s="15"/>
      <c r="F59" s="10"/>
      <c r="G59" s="15"/>
      <c r="H59" s="14"/>
      <c r="I59" s="2"/>
      <c r="J59" s="2"/>
      <c r="K59" s="20"/>
      <c r="L59" s="14"/>
      <c r="M59" s="20"/>
      <c r="N59" s="37"/>
      <c r="O59" s="20"/>
      <c r="P59" s="14"/>
      <c r="Q59" s="20"/>
      <c r="R59" s="37"/>
      <c r="S59" s="20"/>
      <c r="T59" s="14"/>
      <c r="U59" s="20" t="s">
        <v>366</v>
      </c>
      <c r="V59" s="20"/>
      <c r="W59" s="38">
        <v>2500</v>
      </c>
      <c r="X59" s="20"/>
      <c r="Y59" s="20"/>
      <c r="Z59" s="39" t="s">
        <v>61</v>
      </c>
      <c r="AA59" s="50">
        <v>2500</v>
      </c>
      <c r="AB59" s="37"/>
    </row>
    <row r="60" spans="1:28" s="19" customFormat="1" ht="15.5" x14ac:dyDescent="0.35">
      <c r="A60" s="36" t="s">
        <v>183</v>
      </c>
      <c r="B60" s="20" t="s">
        <v>267</v>
      </c>
      <c r="C60" s="20" t="s">
        <v>28</v>
      </c>
      <c r="D60" s="14"/>
      <c r="E60" s="15"/>
      <c r="F60" s="10"/>
      <c r="G60" s="15"/>
      <c r="H60" s="14"/>
      <c r="I60" s="10"/>
      <c r="J60" s="10"/>
      <c r="K60" s="10"/>
      <c r="L60" s="14"/>
      <c r="M60" s="10"/>
      <c r="N60" s="10"/>
      <c r="O60" s="10"/>
      <c r="P60" s="14"/>
      <c r="Q60" s="10"/>
      <c r="R60" s="10"/>
      <c r="S60" s="10"/>
      <c r="T60" s="69"/>
      <c r="U60" s="20" t="s">
        <v>367</v>
      </c>
      <c r="V60" s="20"/>
      <c r="W60" s="38">
        <v>2000</v>
      </c>
      <c r="X60" s="20"/>
      <c r="Y60" s="20"/>
      <c r="Z60" s="39" t="s">
        <v>61</v>
      </c>
      <c r="AA60" s="50">
        <v>2000</v>
      </c>
      <c r="AB60" s="37"/>
    </row>
    <row r="61" spans="1:28" s="19" customFormat="1" ht="15.5" x14ac:dyDescent="0.35">
      <c r="A61" s="12" t="s">
        <v>96</v>
      </c>
      <c r="B61" s="13" t="s">
        <v>121</v>
      </c>
      <c r="C61" s="13" t="s">
        <v>28</v>
      </c>
      <c r="D61" s="14"/>
      <c r="E61" s="15"/>
      <c r="F61" s="10"/>
      <c r="G61" s="15"/>
      <c r="H61" s="14"/>
      <c r="I61" s="15"/>
      <c r="J61" s="10"/>
      <c r="K61" s="15"/>
      <c r="L61" s="14"/>
      <c r="M61" s="15"/>
      <c r="N61" s="10"/>
      <c r="O61" s="15"/>
      <c r="P61" s="14"/>
      <c r="Q61" s="15"/>
      <c r="R61" s="10"/>
      <c r="S61" s="15"/>
      <c r="T61" s="14"/>
      <c r="U61" s="13" t="s">
        <v>129</v>
      </c>
      <c r="V61" s="13"/>
      <c r="W61" s="38">
        <v>40000</v>
      </c>
      <c r="X61" s="20"/>
      <c r="Y61" s="20"/>
      <c r="Z61" s="39" t="s">
        <v>61</v>
      </c>
      <c r="AA61" s="50">
        <v>40000</v>
      </c>
      <c r="AB61" s="37"/>
    </row>
    <row r="62" spans="1:28" ht="15.5" x14ac:dyDescent="0.35">
      <c r="A62" s="23" t="s">
        <v>368</v>
      </c>
      <c r="B62" s="24" t="s">
        <v>268</v>
      </c>
      <c r="C62" s="24" t="s">
        <v>28</v>
      </c>
      <c r="D62" s="69"/>
      <c r="E62" s="45"/>
      <c r="F62" s="68"/>
      <c r="G62" s="45"/>
      <c r="H62" s="69"/>
      <c r="I62" s="45"/>
      <c r="J62" s="68"/>
      <c r="K62" s="45"/>
      <c r="L62" s="69"/>
      <c r="M62" s="52"/>
      <c r="N62" s="52"/>
      <c r="O62" s="52"/>
      <c r="P62" s="69"/>
      <c r="Q62" s="52"/>
      <c r="R62" s="52"/>
      <c r="S62" s="52"/>
      <c r="T62" s="69"/>
      <c r="U62" s="24" t="s">
        <v>369</v>
      </c>
      <c r="V62" s="25"/>
      <c r="W62" s="42">
        <v>15000</v>
      </c>
      <c r="X62" s="25"/>
      <c r="Y62" s="25"/>
      <c r="Z62" s="44" t="s">
        <v>47</v>
      </c>
      <c r="AA62" s="51">
        <v>15000</v>
      </c>
      <c r="AB62" s="52"/>
    </row>
    <row r="63" spans="1:28" ht="15.5" x14ac:dyDescent="0.35">
      <c r="A63" s="23" t="s">
        <v>371</v>
      </c>
      <c r="B63" s="24" t="s">
        <v>269</v>
      </c>
      <c r="C63" s="24" t="s">
        <v>28</v>
      </c>
      <c r="D63" s="69"/>
      <c r="E63" s="45"/>
      <c r="F63" s="68"/>
      <c r="G63" s="45"/>
      <c r="H63" s="69"/>
      <c r="I63" s="45"/>
      <c r="J63" s="68"/>
      <c r="K63" s="45"/>
      <c r="L63" s="69"/>
      <c r="M63" s="52"/>
      <c r="N63" s="52"/>
      <c r="O63" s="52"/>
      <c r="P63" s="69"/>
      <c r="Q63" s="52"/>
      <c r="R63" s="52"/>
      <c r="S63" s="52"/>
      <c r="T63" s="69"/>
      <c r="U63" s="24" t="s">
        <v>370</v>
      </c>
      <c r="V63" s="25"/>
      <c r="W63" s="42">
        <v>12000</v>
      </c>
      <c r="X63" s="25"/>
      <c r="Y63" s="25"/>
      <c r="Z63" s="44" t="s">
        <v>61</v>
      </c>
      <c r="AA63" s="51">
        <v>12000</v>
      </c>
      <c r="AB63" s="52"/>
    </row>
    <row r="64" spans="1:28" ht="15.5" x14ac:dyDescent="0.35">
      <c r="A64" s="23" t="s">
        <v>184</v>
      </c>
      <c r="B64" s="24" t="s">
        <v>270</v>
      </c>
      <c r="C64" s="24" t="s">
        <v>28</v>
      </c>
      <c r="D64" s="69"/>
      <c r="E64" s="45"/>
      <c r="F64" s="68"/>
      <c r="G64" s="45"/>
      <c r="H64" s="69"/>
      <c r="I64" s="45"/>
      <c r="J64" s="68"/>
      <c r="K64" s="45"/>
      <c r="L64" s="69"/>
      <c r="M64" s="45"/>
      <c r="N64" s="68"/>
      <c r="O64" s="45"/>
      <c r="P64" s="69"/>
      <c r="Q64" s="52"/>
      <c r="R64" s="52"/>
      <c r="S64" s="52"/>
      <c r="T64" s="69"/>
      <c r="U64" s="24" t="s">
        <v>372</v>
      </c>
      <c r="V64" s="25"/>
      <c r="W64" s="42">
        <v>6000</v>
      </c>
      <c r="X64" s="25"/>
      <c r="Y64" s="25"/>
      <c r="Z64" s="44" t="s">
        <v>61</v>
      </c>
      <c r="AA64" s="51">
        <v>6000</v>
      </c>
      <c r="AB64" s="52"/>
    </row>
    <row r="65" spans="1:28" ht="15.5" x14ac:dyDescent="0.35">
      <c r="A65" s="2" t="s">
        <v>374</v>
      </c>
      <c r="B65" s="2" t="s">
        <v>271</v>
      </c>
      <c r="C65" s="2" t="s">
        <v>28</v>
      </c>
      <c r="D65" s="4"/>
      <c r="E65" s="10"/>
      <c r="F65" s="10"/>
      <c r="G65" s="70"/>
      <c r="H65" s="14"/>
      <c r="I65" s="71"/>
      <c r="J65" s="10"/>
      <c r="K65" s="10"/>
      <c r="L65" s="4"/>
      <c r="M65" s="10"/>
      <c r="N65" s="10"/>
      <c r="O65" s="10"/>
      <c r="P65" s="4"/>
      <c r="Q65" s="2"/>
      <c r="R65" s="2"/>
      <c r="S65" s="2"/>
      <c r="T65" s="4"/>
      <c r="U65" s="2" t="s">
        <v>373</v>
      </c>
      <c r="V65" s="2"/>
      <c r="W65" s="11">
        <v>5000</v>
      </c>
      <c r="X65" s="2"/>
      <c r="Y65" s="2"/>
      <c r="Z65" s="2" t="s">
        <v>49</v>
      </c>
      <c r="AA65" s="11">
        <v>5000</v>
      </c>
      <c r="AB65" s="2"/>
    </row>
    <row r="66" spans="1:28" ht="15.5" x14ac:dyDescent="0.35">
      <c r="A66" s="12" t="s">
        <v>185</v>
      </c>
      <c r="B66" s="13" t="s">
        <v>272</v>
      </c>
      <c r="C66" s="13" t="s">
        <v>28</v>
      </c>
      <c r="D66" s="14"/>
      <c r="E66" s="10"/>
      <c r="F66" s="10"/>
      <c r="G66" s="70"/>
      <c r="H66" s="14"/>
      <c r="I66" s="15"/>
      <c r="J66" s="10"/>
      <c r="K66" s="10"/>
      <c r="L66" s="14"/>
      <c r="M66" s="10"/>
      <c r="N66" s="10"/>
      <c r="O66" s="10"/>
      <c r="P66" s="14"/>
      <c r="Q66" s="13"/>
      <c r="R66" s="2"/>
      <c r="S66" s="13"/>
      <c r="T66" s="14"/>
      <c r="U66" s="13" t="s">
        <v>130</v>
      </c>
      <c r="V66" s="13"/>
      <c r="W66" s="18">
        <v>450000</v>
      </c>
      <c r="X66" s="13"/>
      <c r="Y66" s="13"/>
      <c r="Z66" s="16" t="s">
        <v>49</v>
      </c>
      <c r="AA66" s="11">
        <v>450000</v>
      </c>
      <c r="AB66" s="2"/>
    </row>
    <row r="67" spans="1:28" ht="15.5" x14ac:dyDescent="0.35">
      <c r="A67" s="12" t="s">
        <v>186</v>
      </c>
      <c r="B67" s="13" t="s">
        <v>273</v>
      </c>
      <c r="C67" s="13" t="s">
        <v>28</v>
      </c>
      <c r="D67" s="14"/>
      <c r="E67" s="10"/>
      <c r="F67" s="10"/>
      <c r="G67" s="10"/>
      <c r="H67" s="14"/>
      <c r="I67" s="10"/>
      <c r="J67" s="10"/>
      <c r="K67" s="10"/>
      <c r="L67" s="14"/>
      <c r="M67" s="10"/>
      <c r="N67" s="10"/>
      <c r="O67" s="10"/>
      <c r="P67" s="14"/>
      <c r="Q67" s="2"/>
      <c r="R67" s="2"/>
      <c r="S67" s="2"/>
      <c r="T67" s="14"/>
      <c r="U67" s="13" t="s">
        <v>375</v>
      </c>
      <c r="V67" s="13"/>
      <c r="W67" s="18">
        <v>10000</v>
      </c>
      <c r="X67" s="13"/>
      <c r="Y67" s="13"/>
      <c r="Z67" s="16" t="s">
        <v>426</v>
      </c>
      <c r="AA67" s="11">
        <v>10000</v>
      </c>
      <c r="AB67" s="2"/>
    </row>
    <row r="68" spans="1:28" ht="15.5" x14ac:dyDescent="0.35">
      <c r="A68" s="12" t="s">
        <v>187</v>
      </c>
      <c r="B68" s="13" t="s">
        <v>274</v>
      </c>
      <c r="C68" s="13" t="s">
        <v>28</v>
      </c>
      <c r="D68" s="14"/>
      <c r="E68" s="2"/>
      <c r="F68" s="2"/>
      <c r="G68" s="2"/>
      <c r="H68" s="14"/>
      <c r="I68" s="10"/>
      <c r="J68" s="10"/>
      <c r="K68" s="10"/>
      <c r="L68" s="14"/>
      <c r="M68" s="10"/>
      <c r="N68" s="10"/>
      <c r="O68" s="10"/>
      <c r="P68" s="14"/>
      <c r="Q68" s="10"/>
      <c r="R68" s="10"/>
      <c r="S68" s="10"/>
      <c r="T68" s="14"/>
      <c r="U68" s="13" t="s">
        <v>376</v>
      </c>
      <c r="V68" s="13"/>
      <c r="W68" s="18">
        <v>200000</v>
      </c>
      <c r="X68" s="13"/>
      <c r="Y68" s="13"/>
      <c r="Z68" s="16" t="s">
        <v>427</v>
      </c>
      <c r="AA68" s="11">
        <v>200000</v>
      </c>
      <c r="AB68" s="2"/>
    </row>
    <row r="69" spans="1:28" ht="15.5" x14ac:dyDescent="0.35">
      <c r="A69" s="12" t="s">
        <v>189</v>
      </c>
      <c r="B69" s="13" t="s">
        <v>275</v>
      </c>
      <c r="C69" s="13" t="s">
        <v>30</v>
      </c>
      <c r="D69" s="14"/>
      <c r="E69" s="2"/>
      <c r="F69" s="2"/>
      <c r="G69" s="2"/>
      <c r="H69" s="14"/>
      <c r="I69" s="10"/>
      <c r="J69" s="10"/>
      <c r="K69" s="10"/>
      <c r="L69" s="14"/>
      <c r="M69" s="10"/>
      <c r="N69" s="10"/>
      <c r="O69" s="10"/>
      <c r="P69" s="14"/>
      <c r="Q69" s="10"/>
      <c r="R69" s="10"/>
      <c r="S69" s="10"/>
      <c r="T69" s="14"/>
      <c r="U69" s="13" t="s">
        <v>377</v>
      </c>
      <c r="V69" s="13"/>
      <c r="W69" s="18">
        <v>100000</v>
      </c>
      <c r="X69" s="13"/>
      <c r="Y69" s="13"/>
      <c r="Z69" s="16" t="s">
        <v>427</v>
      </c>
      <c r="AA69" s="11">
        <v>100000</v>
      </c>
      <c r="AB69" s="2"/>
    </row>
    <row r="70" spans="1:28" ht="15.5" x14ac:dyDescent="0.35">
      <c r="A70" s="12" t="s">
        <v>188</v>
      </c>
      <c r="B70" s="13" t="s">
        <v>276</v>
      </c>
      <c r="C70" s="13" t="s">
        <v>30</v>
      </c>
      <c r="D70" s="14"/>
      <c r="E70" s="2"/>
      <c r="F70" s="2"/>
      <c r="G70" s="2"/>
      <c r="H70" s="14"/>
      <c r="I70" s="10"/>
      <c r="J70" s="10"/>
      <c r="K70" s="10"/>
      <c r="L70" s="14"/>
      <c r="M70" s="10"/>
      <c r="N70" s="10"/>
      <c r="O70" s="10"/>
      <c r="P70" s="14"/>
      <c r="Q70" s="10"/>
      <c r="R70" s="10"/>
      <c r="S70" s="10"/>
      <c r="T70" s="14"/>
      <c r="U70" s="13" t="s">
        <v>378</v>
      </c>
      <c r="V70" s="13"/>
      <c r="W70" s="18">
        <v>160000</v>
      </c>
      <c r="X70" s="13"/>
      <c r="Y70" s="13"/>
      <c r="Z70" s="16" t="s">
        <v>427</v>
      </c>
      <c r="AA70" s="11">
        <v>160000</v>
      </c>
      <c r="AB70" s="2"/>
    </row>
    <row r="71" spans="1:28" ht="15.5" x14ac:dyDescent="0.35">
      <c r="A71" s="12" t="s">
        <v>190</v>
      </c>
      <c r="B71" s="13" t="s">
        <v>277</v>
      </c>
      <c r="C71" s="13" t="s">
        <v>28</v>
      </c>
      <c r="D71" s="14"/>
      <c r="E71" s="10"/>
      <c r="F71" s="10"/>
      <c r="G71" s="10"/>
      <c r="H71" s="14"/>
      <c r="I71" s="10"/>
      <c r="J71" s="10"/>
      <c r="K71" s="10"/>
      <c r="L71" s="14"/>
      <c r="M71" s="2"/>
      <c r="N71" s="2"/>
      <c r="O71" s="2"/>
      <c r="P71" s="14"/>
      <c r="Q71" s="2"/>
      <c r="R71" s="2"/>
      <c r="S71" s="2"/>
      <c r="T71" s="14"/>
      <c r="U71" s="13" t="s">
        <v>379</v>
      </c>
      <c r="V71" s="13"/>
      <c r="W71" s="18">
        <v>25000</v>
      </c>
      <c r="X71" s="13"/>
      <c r="Y71" s="13"/>
      <c r="Z71" s="16" t="s">
        <v>427</v>
      </c>
      <c r="AA71" s="11">
        <v>25000</v>
      </c>
      <c r="AB71" s="2"/>
    </row>
    <row r="72" spans="1:28" ht="15.5" x14ac:dyDescent="0.35">
      <c r="A72" s="12" t="s">
        <v>191</v>
      </c>
      <c r="B72" s="13" t="s">
        <v>278</v>
      </c>
      <c r="C72" s="13" t="s">
        <v>28</v>
      </c>
      <c r="D72" s="14"/>
      <c r="E72" s="10"/>
      <c r="F72" s="10"/>
      <c r="G72" s="10"/>
      <c r="H72" s="14"/>
      <c r="I72" s="10"/>
      <c r="J72" s="10"/>
      <c r="K72" s="10"/>
      <c r="L72" s="14"/>
      <c r="M72" s="2"/>
      <c r="N72" s="2"/>
      <c r="P72" s="14"/>
      <c r="Q72" s="2"/>
      <c r="R72" s="2"/>
      <c r="S72" s="2"/>
      <c r="T72" s="14"/>
      <c r="U72" s="13" t="s">
        <v>380</v>
      </c>
      <c r="V72" s="13"/>
      <c r="W72" s="18">
        <v>2000</v>
      </c>
      <c r="X72" s="13"/>
      <c r="Y72" s="13"/>
      <c r="Z72" s="16" t="s">
        <v>49</v>
      </c>
      <c r="AA72" s="11">
        <v>2000</v>
      </c>
      <c r="AB72" s="2"/>
    </row>
    <row r="73" spans="1:28" ht="15.5" x14ac:dyDescent="0.35">
      <c r="A73" s="12" t="s">
        <v>192</v>
      </c>
      <c r="B73" s="13" t="s">
        <v>279</v>
      </c>
      <c r="C73" s="13" t="s">
        <v>28</v>
      </c>
      <c r="D73" s="14"/>
      <c r="E73" s="10"/>
      <c r="F73" s="10"/>
      <c r="G73" s="10"/>
      <c r="H73" s="14"/>
      <c r="I73" s="10"/>
      <c r="J73" s="10"/>
      <c r="K73" s="10"/>
      <c r="L73" s="14"/>
      <c r="M73" s="2"/>
      <c r="N73" s="2"/>
      <c r="O73" s="2"/>
      <c r="P73" s="14"/>
      <c r="Q73" s="2"/>
      <c r="R73" s="2"/>
      <c r="S73" s="2"/>
      <c r="T73" s="14"/>
      <c r="U73" s="13" t="s">
        <v>162</v>
      </c>
      <c r="V73" s="13"/>
      <c r="W73" s="18">
        <v>10000</v>
      </c>
      <c r="X73" s="13"/>
      <c r="Y73" s="13"/>
      <c r="Z73" s="16" t="s">
        <v>49</v>
      </c>
      <c r="AA73" s="11">
        <v>10000</v>
      </c>
      <c r="AB73" s="2"/>
    </row>
    <row r="74" spans="1:28" ht="15.5" x14ac:dyDescent="0.35">
      <c r="A74" s="12" t="s">
        <v>193</v>
      </c>
      <c r="B74" s="13" t="s">
        <v>163</v>
      </c>
      <c r="C74" s="13" t="s">
        <v>28</v>
      </c>
      <c r="D74" s="14"/>
      <c r="E74" s="10"/>
      <c r="F74" s="10"/>
      <c r="G74" s="10"/>
      <c r="H74" s="14"/>
      <c r="I74" s="10"/>
      <c r="J74" s="10"/>
      <c r="K74" s="10"/>
      <c r="L74" s="14"/>
      <c r="M74" s="10"/>
      <c r="N74" s="10"/>
      <c r="O74" s="10"/>
      <c r="P74" s="14"/>
      <c r="Q74" s="10"/>
      <c r="R74" s="10"/>
      <c r="S74" s="10"/>
      <c r="T74" s="14"/>
      <c r="U74" s="13" t="s">
        <v>164</v>
      </c>
      <c r="V74" s="13"/>
      <c r="W74" s="18">
        <v>5000</v>
      </c>
      <c r="X74" s="13"/>
      <c r="Y74" s="13"/>
      <c r="Z74" s="16" t="s">
        <v>49</v>
      </c>
      <c r="AA74" s="11">
        <v>5000</v>
      </c>
      <c r="AB74" s="2"/>
    </row>
    <row r="75" spans="1:28" ht="15.5" x14ac:dyDescent="0.35">
      <c r="A75" s="12" t="s">
        <v>196</v>
      </c>
      <c r="B75" s="13" t="s">
        <v>280</v>
      </c>
      <c r="C75" s="13" t="s">
        <v>28</v>
      </c>
      <c r="D75" s="14"/>
      <c r="E75" s="2"/>
      <c r="F75" s="2"/>
      <c r="G75" s="2"/>
      <c r="H75" s="14"/>
      <c r="I75" s="10"/>
      <c r="J75" s="10"/>
      <c r="K75" s="10"/>
      <c r="L75" s="14"/>
      <c r="M75" s="10"/>
      <c r="N75" s="10"/>
      <c r="O75" s="10"/>
      <c r="P75" s="14"/>
      <c r="Q75" s="10"/>
      <c r="R75" s="10"/>
      <c r="S75" s="10"/>
      <c r="T75" s="14"/>
      <c r="U75" s="13" t="s">
        <v>381</v>
      </c>
      <c r="V75" s="13"/>
      <c r="W75" s="18">
        <v>20000</v>
      </c>
      <c r="X75" s="13"/>
      <c r="Y75" s="13"/>
      <c r="Z75" s="16" t="s">
        <v>49</v>
      </c>
      <c r="AA75" s="11">
        <v>20000</v>
      </c>
      <c r="AB75" s="2"/>
    </row>
    <row r="76" spans="1:28" ht="15.5" x14ac:dyDescent="0.35">
      <c r="A76" s="12" t="s">
        <v>198</v>
      </c>
      <c r="B76" s="13" t="s">
        <v>281</v>
      </c>
      <c r="C76" s="13" t="s">
        <v>28</v>
      </c>
      <c r="D76" s="14"/>
      <c r="E76" s="2"/>
      <c r="F76" s="2"/>
      <c r="G76" s="2"/>
      <c r="H76" s="14"/>
      <c r="I76" s="10"/>
      <c r="J76" s="10"/>
      <c r="K76" s="10"/>
      <c r="L76" s="14"/>
      <c r="M76" s="10"/>
      <c r="N76" s="10"/>
      <c r="O76" s="10"/>
      <c r="P76" s="14"/>
      <c r="Q76" s="10"/>
      <c r="R76" s="10"/>
      <c r="S76" s="10"/>
      <c r="T76" s="14"/>
      <c r="U76" s="13" t="s">
        <v>382</v>
      </c>
      <c r="V76" s="13"/>
      <c r="W76" s="18">
        <v>500</v>
      </c>
      <c r="X76" s="13"/>
      <c r="Y76" s="13"/>
      <c r="Z76" s="16" t="s">
        <v>49</v>
      </c>
      <c r="AA76" s="11">
        <v>500</v>
      </c>
      <c r="AB76" s="2"/>
    </row>
    <row r="77" spans="1:28" ht="15.5" x14ac:dyDescent="0.35">
      <c r="A77" s="12" t="s">
        <v>197</v>
      </c>
      <c r="B77" s="13" t="s">
        <v>284</v>
      </c>
      <c r="C77" s="13" t="s">
        <v>28</v>
      </c>
      <c r="D77" s="14"/>
      <c r="E77" s="2"/>
      <c r="F77" s="2"/>
      <c r="G77" s="2"/>
      <c r="H77" s="14"/>
      <c r="I77" s="10"/>
      <c r="J77" s="10"/>
      <c r="K77" s="10"/>
      <c r="L77" s="14"/>
      <c r="M77" s="10"/>
      <c r="N77" s="10"/>
      <c r="O77" s="10"/>
      <c r="P77" s="14"/>
      <c r="Q77" s="10"/>
      <c r="R77" s="10"/>
      <c r="S77" s="10"/>
      <c r="T77" s="14"/>
      <c r="U77" s="13" t="s">
        <v>383</v>
      </c>
      <c r="V77" s="13"/>
      <c r="W77" s="18">
        <v>5000</v>
      </c>
      <c r="X77" s="13"/>
      <c r="Y77" s="13"/>
      <c r="Z77" s="16" t="s">
        <v>49</v>
      </c>
      <c r="AA77" s="11">
        <v>5000</v>
      </c>
      <c r="AB77" s="2"/>
    </row>
    <row r="78" spans="1:28" ht="15.5" x14ac:dyDescent="0.35">
      <c r="A78" s="12" t="s">
        <v>194</v>
      </c>
      <c r="B78" s="13" t="s">
        <v>282</v>
      </c>
      <c r="C78" s="13" t="s">
        <v>28</v>
      </c>
      <c r="D78" s="14"/>
      <c r="E78" s="2"/>
      <c r="F78" s="2"/>
      <c r="G78" s="2"/>
      <c r="H78" s="14"/>
      <c r="I78" s="10"/>
      <c r="J78" s="10"/>
      <c r="K78" s="10"/>
      <c r="L78" s="14"/>
      <c r="M78" s="10"/>
      <c r="N78" s="10"/>
      <c r="O78" s="10"/>
      <c r="P78" s="14"/>
      <c r="Q78" s="10"/>
      <c r="R78" s="10"/>
      <c r="S78" s="10"/>
      <c r="T78" s="14"/>
      <c r="U78" s="13" t="s">
        <v>384</v>
      </c>
      <c r="V78" s="13"/>
      <c r="W78" s="18">
        <v>5000</v>
      </c>
      <c r="X78" s="13"/>
      <c r="Y78" s="13"/>
      <c r="Z78" s="16" t="s">
        <v>49</v>
      </c>
      <c r="AA78" s="11">
        <v>5000</v>
      </c>
      <c r="AB78" s="2"/>
    </row>
    <row r="79" spans="1:28" ht="15.5" x14ac:dyDescent="0.35">
      <c r="A79" s="12" t="s">
        <v>195</v>
      </c>
      <c r="B79" s="13" t="s">
        <v>283</v>
      </c>
      <c r="C79" s="13" t="s">
        <v>28</v>
      </c>
      <c r="D79" s="14"/>
      <c r="E79" s="2"/>
      <c r="F79" s="2"/>
      <c r="G79" s="2"/>
      <c r="H79" s="14"/>
      <c r="I79" s="10"/>
      <c r="J79" s="10"/>
      <c r="K79" s="10"/>
      <c r="L79" s="14"/>
      <c r="M79" s="10"/>
      <c r="N79" s="10"/>
      <c r="O79" s="10"/>
      <c r="P79" s="14"/>
      <c r="Q79" s="10"/>
      <c r="R79" s="10"/>
      <c r="S79" s="10"/>
      <c r="T79" s="14"/>
      <c r="U79" s="13" t="s">
        <v>385</v>
      </c>
      <c r="V79" s="13"/>
      <c r="W79" s="18">
        <v>6000</v>
      </c>
      <c r="X79" s="13"/>
      <c r="Y79" s="13"/>
      <c r="Z79" s="16" t="s">
        <v>49</v>
      </c>
      <c r="AA79" s="11">
        <v>6000</v>
      </c>
      <c r="AB79" s="2"/>
    </row>
    <row r="80" spans="1:28" ht="15.5" x14ac:dyDescent="0.35">
      <c r="A80" s="123" t="s">
        <v>221</v>
      </c>
      <c r="B80" s="124"/>
      <c r="C80" s="124"/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125"/>
      <c r="AA80" s="48">
        <f>AA81+AA89+AA94+AA100</f>
        <v>71000</v>
      </c>
      <c r="AB80" s="48">
        <f>AB81+AB89+AB94+AB100</f>
        <v>111000</v>
      </c>
    </row>
    <row r="81" spans="1:29" s="5" customFormat="1" ht="15.5" x14ac:dyDescent="0.35">
      <c r="A81" s="126" t="s">
        <v>222</v>
      </c>
      <c r="B81" s="127"/>
      <c r="C81" s="127"/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127"/>
      <c r="Z81" s="128"/>
      <c r="AA81" s="47">
        <f>SUM(AA82:AA88)</f>
        <v>21000</v>
      </c>
      <c r="AB81" s="47">
        <f>SUM(AB82:AB88)</f>
        <v>111000</v>
      </c>
      <c r="AC81" s="54"/>
    </row>
    <row r="82" spans="1:29" ht="15.5" x14ac:dyDescent="0.35">
      <c r="A82" s="2" t="s">
        <v>98</v>
      </c>
      <c r="B82" s="2" t="s">
        <v>50</v>
      </c>
      <c r="C82" s="2" t="s">
        <v>30</v>
      </c>
      <c r="D82" s="4"/>
      <c r="E82" s="10"/>
      <c r="F82" s="10"/>
      <c r="G82" s="10"/>
      <c r="H82" s="4"/>
      <c r="I82" s="10"/>
      <c r="J82" s="10"/>
      <c r="K82" s="10"/>
      <c r="L82" s="4"/>
      <c r="M82" s="10"/>
      <c r="N82" s="10"/>
      <c r="O82" s="10"/>
      <c r="P82" s="4"/>
      <c r="Q82" s="10"/>
      <c r="R82" s="10"/>
      <c r="S82" s="10"/>
      <c r="T82" s="4"/>
      <c r="U82" s="2" t="s">
        <v>386</v>
      </c>
      <c r="V82" s="2"/>
      <c r="W82" s="11">
        <v>3000</v>
      </c>
      <c r="X82" s="11">
        <v>5000</v>
      </c>
      <c r="Y82" s="2"/>
      <c r="Z82" s="2" t="s">
        <v>51</v>
      </c>
      <c r="AA82" s="11">
        <v>3000</v>
      </c>
      <c r="AB82" s="11">
        <v>5000</v>
      </c>
    </row>
    <row r="83" spans="1:29" ht="15.5" x14ac:dyDescent="0.35">
      <c r="A83" s="2" t="s">
        <v>103</v>
      </c>
      <c r="B83" s="2" t="s">
        <v>115</v>
      </c>
      <c r="C83" s="2" t="s">
        <v>30</v>
      </c>
      <c r="D83" s="4"/>
      <c r="E83" s="10"/>
      <c r="F83" s="10"/>
      <c r="G83" s="10"/>
      <c r="H83" s="4"/>
      <c r="I83" s="10"/>
      <c r="J83" s="10"/>
      <c r="K83" s="10"/>
      <c r="L83" s="4"/>
      <c r="M83" s="10"/>
      <c r="N83" s="10"/>
      <c r="O83" s="10"/>
      <c r="P83" s="4"/>
      <c r="Q83" s="10"/>
      <c r="R83" s="10"/>
      <c r="S83" s="10"/>
      <c r="T83" s="4"/>
      <c r="U83" s="2" t="s">
        <v>131</v>
      </c>
      <c r="V83" s="2"/>
      <c r="W83" s="11">
        <v>5000</v>
      </c>
      <c r="X83" s="11">
        <v>20000</v>
      </c>
      <c r="Y83" s="2"/>
      <c r="Z83" s="2" t="s">
        <v>49</v>
      </c>
      <c r="AA83" s="11">
        <v>5000</v>
      </c>
      <c r="AB83" s="11">
        <v>20000</v>
      </c>
    </row>
    <row r="84" spans="1:29" ht="15.5" x14ac:dyDescent="0.35">
      <c r="A84" s="2" t="s">
        <v>99</v>
      </c>
      <c r="B84" s="13" t="s">
        <v>75</v>
      </c>
      <c r="C84" s="13" t="s">
        <v>30</v>
      </c>
      <c r="D84" s="14"/>
      <c r="E84" s="15"/>
      <c r="F84" s="10"/>
      <c r="G84" s="15"/>
      <c r="H84" s="14"/>
      <c r="I84" s="15"/>
      <c r="J84" s="10"/>
      <c r="K84" s="15"/>
      <c r="L84" s="14"/>
      <c r="M84" s="15"/>
      <c r="N84" s="10"/>
      <c r="O84" s="15"/>
      <c r="P84" s="14"/>
      <c r="Q84" s="15"/>
      <c r="R84" s="10"/>
      <c r="S84" s="15"/>
      <c r="T84" s="14"/>
      <c r="U84" s="13" t="s">
        <v>132</v>
      </c>
      <c r="V84" s="13"/>
      <c r="W84" s="18">
        <v>5000</v>
      </c>
      <c r="X84" s="18">
        <v>40000</v>
      </c>
      <c r="Y84" s="13"/>
      <c r="Z84" s="16" t="s">
        <v>49</v>
      </c>
      <c r="AA84" s="11">
        <v>5000</v>
      </c>
      <c r="AB84" s="11">
        <v>40000</v>
      </c>
    </row>
    <row r="85" spans="1:29" ht="15.5" x14ac:dyDescent="0.35">
      <c r="A85" s="2" t="s">
        <v>100</v>
      </c>
      <c r="B85" s="13" t="s">
        <v>52</v>
      </c>
      <c r="C85" s="13" t="s">
        <v>30</v>
      </c>
      <c r="D85" s="14"/>
      <c r="E85" s="15"/>
      <c r="F85" s="10"/>
      <c r="G85" s="15"/>
      <c r="H85" s="14"/>
      <c r="I85" s="15"/>
      <c r="J85" s="10"/>
      <c r="K85" s="15"/>
      <c r="L85" s="14"/>
      <c r="M85" s="15"/>
      <c r="N85" s="10"/>
      <c r="O85" s="15"/>
      <c r="P85" s="14"/>
      <c r="Q85" s="15"/>
      <c r="R85" s="10"/>
      <c r="S85" s="15"/>
      <c r="T85" s="14"/>
      <c r="U85" s="13" t="s">
        <v>53</v>
      </c>
      <c r="V85" s="13"/>
      <c r="W85" s="18">
        <v>4000</v>
      </c>
      <c r="X85" s="18">
        <v>10000</v>
      </c>
      <c r="Y85" s="13"/>
      <c r="Z85" s="16" t="s">
        <v>48</v>
      </c>
      <c r="AA85" s="11">
        <v>4000</v>
      </c>
      <c r="AB85" s="11">
        <v>10000</v>
      </c>
    </row>
    <row r="86" spans="1:29" ht="15.5" x14ac:dyDescent="0.35">
      <c r="A86" s="12" t="s">
        <v>199</v>
      </c>
      <c r="B86" s="13" t="s">
        <v>285</v>
      </c>
      <c r="C86" s="13" t="s">
        <v>30</v>
      </c>
      <c r="D86" s="14"/>
      <c r="E86" s="13"/>
      <c r="F86" s="2"/>
      <c r="G86" s="13"/>
      <c r="H86" s="14"/>
      <c r="I86" s="15"/>
      <c r="J86" s="10"/>
      <c r="K86" s="15"/>
      <c r="L86" s="14"/>
      <c r="M86" s="15"/>
      <c r="N86" s="10"/>
      <c r="O86" s="15"/>
      <c r="P86" s="14"/>
      <c r="Q86" s="15"/>
      <c r="R86" s="10"/>
      <c r="S86" s="15"/>
      <c r="T86" s="14"/>
      <c r="U86" s="13" t="s">
        <v>387</v>
      </c>
      <c r="V86" s="13"/>
      <c r="W86" s="18">
        <v>2000</v>
      </c>
      <c r="X86" s="18">
        <v>4000</v>
      </c>
      <c r="Y86" s="13"/>
      <c r="Z86" s="16" t="s">
        <v>48</v>
      </c>
      <c r="AA86" s="11">
        <v>2000</v>
      </c>
      <c r="AB86" s="11">
        <v>4000</v>
      </c>
    </row>
    <row r="87" spans="1:29" ht="15.5" x14ac:dyDescent="0.35">
      <c r="A87" s="12" t="s">
        <v>102</v>
      </c>
      <c r="B87" s="13" t="s">
        <v>54</v>
      </c>
      <c r="C87" s="13" t="s">
        <v>30</v>
      </c>
      <c r="D87" s="14"/>
      <c r="E87" s="15"/>
      <c r="F87" s="10"/>
      <c r="G87" s="15"/>
      <c r="H87" s="14"/>
      <c r="I87" s="13"/>
      <c r="J87" s="2"/>
      <c r="K87" s="13"/>
      <c r="L87" s="14"/>
      <c r="M87" s="15"/>
      <c r="N87" s="10"/>
      <c r="O87" s="15"/>
      <c r="P87" s="14"/>
      <c r="Q87" s="13"/>
      <c r="R87" s="2"/>
      <c r="S87" s="13"/>
      <c r="T87" s="14"/>
      <c r="U87" s="13" t="s">
        <v>55</v>
      </c>
      <c r="V87" s="13"/>
      <c r="W87" s="18">
        <v>1000</v>
      </c>
      <c r="X87" s="18">
        <v>30000</v>
      </c>
      <c r="Y87" s="13"/>
      <c r="Z87" s="16" t="s">
        <v>56</v>
      </c>
      <c r="AA87" s="11">
        <v>1000</v>
      </c>
      <c r="AB87" s="11">
        <v>30000</v>
      </c>
    </row>
    <row r="88" spans="1:29" ht="15.5" x14ac:dyDescent="0.35">
      <c r="A88" s="12" t="s">
        <v>101</v>
      </c>
      <c r="B88" s="13" t="s">
        <v>116</v>
      </c>
      <c r="C88" s="13" t="s">
        <v>30</v>
      </c>
      <c r="D88" s="14"/>
      <c r="E88" s="15"/>
      <c r="F88" s="10"/>
      <c r="G88" s="15"/>
      <c r="H88" s="14"/>
      <c r="I88" s="15"/>
      <c r="J88" s="10"/>
      <c r="K88" s="15"/>
      <c r="L88" s="14"/>
      <c r="M88" s="15"/>
      <c r="N88" s="10"/>
      <c r="O88" s="15"/>
      <c r="P88" s="14"/>
      <c r="Q88" s="15"/>
      <c r="R88" s="10"/>
      <c r="S88" s="15"/>
      <c r="T88" s="14"/>
      <c r="U88" s="13" t="s">
        <v>388</v>
      </c>
      <c r="V88" s="13"/>
      <c r="W88" s="18">
        <v>1000</v>
      </c>
      <c r="X88" s="18">
        <v>2000</v>
      </c>
      <c r="Y88" s="13"/>
      <c r="Z88" s="16" t="s">
        <v>72</v>
      </c>
      <c r="AA88" s="11">
        <v>1000</v>
      </c>
      <c r="AB88" s="11">
        <v>2000</v>
      </c>
    </row>
    <row r="89" spans="1:29" ht="15.5" x14ac:dyDescent="0.35">
      <c r="A89" s="126" t="s">
        <v>223</v>
      </c>
      <c r="B89" s="127"/>
      <c r="C89" s="127"/>
      <c r="D89" s="127"/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127"/>
      <c r="Q89" s="127"/>
      <c r="R89" s="127"/>
      <c r="S89" s="127"/>
      <c r="T89" s="127"/>
      <c r="U89" s="127"/>
      <c r="V89" s="127"/>
      <c r="W89" s="127"/>
      <c r="X89" s="127"/>
      <c r="Y89" s="127"/>
      <c r="Z89" s="128"/>
      <c r="AA89" s="47">
        <f>SUM(AA90:AA93)</f>
        <v>21000</v>
      </c>
      <c r="AB89" s="47">
        <f>SUM(AB90)</f>
        <v>0</v>
      </c>
    </row>
    <row r="90" spans="1:29" ht="15.5" x14ac:dyDescent="0.35">
      <c r="A90" s="2" t="s">
        <v>104</v>
      </c>
      <c r="B90" s="1" t="s">
        <v>286</v>
      </c>
      <c r="C90" s="2" t="s">
        <v>28</v>
      </c>
      <c r="D90" s="4"/>
      <c r="E90" s="65"/>
      <c r="F90" s="65"/>
      <c r="G90" s="65"/>
      <c r="H90" s="4"/>
      <c r="I90" s="10"/>
      <c r="J90" s="10"/>
      <c r="K90" s="10"/>
      <c r="L90" s="4"/>
      <c r="M90" s="10"/>
      <c r="N90" s="10"/>
      <c r="O90" s="10"/>
      <c r="P90" s="4"/>
      <c r="Q90" s="10"/>
      <c r="R90" s="10"/>
      <c r="S90" s="10"/>
      <c r="T90" s="4"/>
      <c r="U90" s="2" t="s">
        <v>133</v>
      </c>
      <c r="V90" s="2"/>
      <c r="W90" s="11">
        <v>1000</v>
      </c>
      <c r="X90" s="11"/>
      <c r="Y90" s="2"/>
      <c r="Z90" s="2" t="s">
        <v>31</v>
      </c>
      <c r="AA90" s="11">
        <v>1000</v>
      </c>
      <c r="AB90" s="11"/>
    </row>
    <row r="91" spans="1:29" ht="15.5" x14ac:dyDescent="0.35">
      <c r="A91" s="2" t="s">
        <v>105</v>
      </c>
      <c r="B91" s="2" t="s">
        <v>287</v>
      </c>
      <c r="C91" s="1" t="s">
        <v>28</v>
      </c>
      <c r="D91" s="57"/>
      <c r="E91" s="75"/>
      <c r="F91" s="75"/>
      <c r="G91" s="75"/>
      <c r="H91" s="57"/>
      <c r="I91" s="10"/>
      <c r="J91" s="10"/>
      <c r="K91" s="10"/>
      <c r="L91" s="57"/>
      <c r="M91" s="10"/>
      <c r="N91" s="10"/>
      <c r="O91" s="10"/>
      <c r="P91" s="57"/>
      <c r="Q91" s="10"/>
      <c r="R91" s="10"/>
      <c r="S91" s="10"/>
      <c r="T91" s="57"/>
      <c r="U91" s="1" t="s">
        <v>134</v>
      </c>
      <c r="V91" s="1"/>
      <c r="W91" s="21">
        <v>2000</v>
      </c>
      <c r="X91" s="21"/>
      <c r="Y91" s="1"/>
      <c r="Z91" s="2" t="s">
        <v>31</v>
      </c>
      <c r="AA91" s="11">
        <v>2000</v>
      </c>
      <c r="AB91" s="11"/>
    </row>
    <row r="92" spans="1:29" ht="15.5" x14ac:dyDescent="0.35">
      <c r="A92" s="55" t="s">
        <v>288</v>
      </c>
      <c r="B92" s="1" t="s">
        <v>289</v>
      </c>
      <c r="C92" s="1" t="s">
        <v>28</v>
      </c>
      <c r="D92" s="57"/>
      <c r="E92" s="65"/>
      <c r="F92" s="65"/>
      <c r="G92" s="65"/>
      <c r="H92" s="57"/>
      <c r="I92" s="10"/>
      <c r="J92" s="10"/>
      <c r="K92" s="10"/>
      <c r="L92" s="57"/>
      <c r="M92" s="73"/>
      <c r="N92" s="73"/>
      <c r="O92" s="73"/>
      <c r="P92" s="57"/>
      <c r="Q92" s="73"/>
      <c r="R92" s="73"/>
      <c r="S92" s="73"/>
      <c r="T92" s="57"/>
      <c r="U92" s="1" t="s">
        <v>137</v>
      </c>
      <c r="V92" s="1"/>
      <c r="W92" s="21">
        <v>10000</v>
      </c>
      <c r="X92" s="21"/>
      <c r="Y92" s="1"/>
      <c r="Z92" s="2" t="s">
        <v>31</v>
      </c>
      <c r="AA92" s="11">
        <v>10000</v>
      </c>
      <c r="AB92" s="11"/>
    </row>
    <row r="93" spans="1:29" ht="15.5" x14ac:dyDescent="0.35">
      <c r="A93" s="55" t="s">
        <v>136</v>
      </c>
      <c r="B93" s="1" t="s">
        <v>106</v>
      </c>
      <c r="C93" s="1" t="s">
        <v>28</v>
      </c>
      <c r="D93" s="72"/>
      <c r="E93" s="74"/>
      <c r="F93" s="74"/>
      <c r="G93" s="74"/>
      <c r="H93" s="72"/>
      <c r="I93" s="78"/>
      <c r="J93" s="78"/>
      <c r="K93" s="78"/>
      <c r="L93" s="72"/>
      <c r="M93" s="78"/>
      <c r="N93" s="78"/>
      <c r="O93" s="78"/>
      <c r="P93" s="72"/>
      <c r="Q93" s="78"/>
      <c r="R93" s="78"/>
      <c r="S93" s="78"/>
      <c r="T93" s="72"/>
      <c r="U93" s="1" t="s">
        <v>135</v>
      </c>
      <c r="W93" s="21">
        <v>8000</v>
      </c>
      <c r="Z93" s="2" t="s">
        <v>31</v>
      </c>
      <c r="AA93" s="11">
        <v>8000</v>
      </c>
      <c r="AB93" s="49"/>
    </row>
    <row r="94" spans="1:29" ht="15.5" x14ac:dyDescent="0.35">
      <c r="A94" s="126" t="s">
        <v>224</v>
      </c>
      <c r="B94" s="127"/>
      <c r="C94" s="127"/>
      <c r="D94" s="127"/>
      <c r="E94" s="127"/>
      <c r="F94" s="127"/>
      <c r="G94" s="127"/>
      <c r="H94" s="127"/>
      <c r="I94" s="127"/>
      <c r="J94" s="127"/>
      <c r="K94" s="127"/>
      <c r="L94" s="127"/>
      <c r="M94" s="127"/>
      <c r="N94" s="127"/>
      <c r="O94" s="127"/>
      <c r="P94" s="127"/>
      <c r="Q94" s="127"/>
      <c r="R94" s="127"/>
      <c r="S94" s="127"/>
      <c r="T94" s="127"/>
      <c r="U94" s="127"/>
      <c r="V94" s="127"/>
      <c r="W94" s="127"/>
      <c r="X94" s="127"/>
      <c r="Y94" s="127"/>
      <c r="Z94" s="128"/>
      <c r="AA94" s="47">
        <f>SUM(AA95:AA99)</f>
        <v>19000</v>
      </c>
      <c r="AB94" s="47">
        <f>SUM(AB95)</f>
        <v>0</v>
      </c>
    </row>
    <row r="95" spans="1:29" ht="15.5" x14ac:dyDescent="0.35">
      <c r="A95" s="2" t="s">
        <v>290</v>
      </c>
      <c r="B95" s="2" t="s">
        <v>294</v>
      </c>
      <c r="C95" s="2" t="s">
        <v>28</v>
      </c>
      <c r="D95" s="4"/>
      <c r="E95" s="65"/>
      <c r="F95" s="65"/>
      <c r="G95" s="65"/>
      <c r="H95" s="4"/>
      <c r="I95" s="2"/>
      <c r="J95" s="2"/>
      <c r="K95" s="2"/>
      <c r="L95" s="4"/>
      <c r="M95" s="2"/>
      <c r="N95" s="2"/>
      <c r="O95" s="2"/>
      <c r="P95" s="4"/>
      <c r="Q95" s="10"/>
      <c r="R95" s="10"/>
      <c r="S95" s="10"/>
      <c r="T95" s="4"/>
      <c r="U95" s="2" t="s">
        <v>138</v>
      </c>
      <c r="V95" s="2"/>
      <c r="W95" s="11">
        <v>3000</v>
      </c>
      <c r="X95" s="11"/>
      <c r="Y95" s="2"/>
      <c r="Z95" s="2" t="s">
        <v>146</v>
      </c>
      <c r="AA95" s="11">
        <v>3000</v>
      </c>
      <c r="AB95" s="11"/>
    </row>
    <row r="96" spans="1:29" ht="15.5" x14ac:dyDescent="0.35">
      <c r="A96" s="2" t="s">
        <v>291</v>
      </c>
      <c r="B96" s="13" t="s">
        <v>117</v>
      </c>
      <c r="C96" s="13" t="s">
        <v>28</v>
      </c>
      <c r="D96" s="14"/>
      <c r="E96" s="65"/>
      <c r="F96" s="65"/>
      <c r="G96" s="65"/>
      <c r="H96" s="14"/>
      <c r="I96" s="2"/>
      <c r="J96" s="2"/>
      <c r="K96" s="2"/>
      <c r="L96" s="14"/>
      <c r="M96" s="2"/>
      <c r="N96" s="2"/>
      <c r="O96" s="2"/>
      <c r="P96" s="14"/>
      <c r="Q96" s="2"/>
      <c r="R96" s="2"/>
      <c r="S96" s="2"/>
      <c r="T96" s="14"/>
      <c r="U96" s="13" t="s">
        <v>139</v>
      </c>
      <c r="V96" s="13"/>
      <c r="W96" s="18">
        <v>5000</v>
      </c>
      <c r="X96" s="18"/>
      <c r="Y96" s="13"/>
      <c r="Z96" s="16" t="s">
        <v>57</v>
      </c>
      <c r="AA96" s="11">
        <v>5000</v>
      </c>
      <c r="AB96" s="11"/>
    </row>
    <row r="97" spans="1:28" ht="15.5" x14ac:dyDescent="0.35">
      <c r="A97" s="2" t="s">
        <v>292</v>
      </c>
      <c r="B97" s="13" t="s">
        <v>293</v>
      </c>
      <c r="C97" s="13" t="s">
        <v>28</v>
      </c>
      <c r="D97" s="14"/>
      <c r="E97" s="65"/>
      <c r="F97" s="65"/>
      <c r="G97" s="65"/>
      <c r="H97" s="14"/>
      <c r="I97" s="2"/>
      <c r="J97" s="2"/>
      <c r="K97" s="2"/>
      <c r="L97" s="14"/>
      <c r="M97" s="2"/>
      <c r="N97" s="2"/>
      <c r="O97" s="2"/>
      <c r="P97" s="14"/>
      <c r="Q97" s="2"/>
      <c r="R97" s="2"/>
      <c r="S97" s="2"/>
      <c r="T97" s="14"/>
      <c r="U97" s="13" t="s">
        <v>140</v>
      </c>
      <c r="V97" s="13"/>
      <c r="W97" s="18">
        <v>3000</v>
      </c>
      <c r="X97" s="18"/>
      <c r="Y97" s="13"/>
      <c r="Z97" s="16" t="s">
        <v>48</v>
      </c>
      <c r="AA97" s="11">
        <v>3000</v>
      </c>
      <c r="AB97" s="11"/>
    </row>
    <row r="98" spans="1:28" ht="15.5" x14ac:dyDescent="0.35">
      <c r="A98" s="12" t="s">
        <v>295</v>
      </c>
      <c r="B98" s="13" t="s">
        <v>296</v>
      </c>
      <c r="C98" s="13" t="s">
        <v>28</v>
      </c>
      <c r="D98" s="14"/>
      <c r="E98" s="65"/>
      <c r="F98" s="65"/>
      <c r="G98" s="65"/>
      <c r="H98" s="14"/>
      <c r="I98" s="65"/>
      <c r="J98" s="65"/>
      <c r="K98" s="65"/>
      <c r="L98" s="14"/>
      <c r="M98" s="65"/>
      <c r="N98" s="65"/>
      <c r="O98" s="65"/>
      <c r="P98" s="14"/>
      <c r="Q98" s="10"/>
      <c r="R98" s="10"/>
      <c r="S98" s="10"/>
      <c r="T98" s="14"/>
      <c r="U98" s="13" t="s">
        <v>389</v>
      </c>
      <c r="V98" s="13"/>
      <c r="W98" s="18">
        <v>3000</v>
      </c>
      <c r="X98" s="18"/>
      <c r="Y98" s="13"/>
      <c r="Z98" s="16" t="s">
        <v>48</v>
      </c>
      <c r="AA98" s="11">
        <v>3000</v>
      </c>
      <c r="AB98" s="11"/>
    </row>
    <row r="99" spans="1:28" ht="15.5" x14ac:dyDescent="0.35">
      <c r="A99" s="12" t="s">
        <v>200</v>
      </c>
      <c r="B99" s="13" t="s">
        <v>297</v>
      </c>
      <c r="C99" s="13" t="s">
        <v>28</v>
      </c>
      <c r="D99" s="14"/>
      <c r="E99" s="2"/>
      <c r="F99" s="2"/>
      <c r="G99" s="2"/>
      <c r="H99" s="14"/>
      <c r="I99" s="2"/>
      <c r="J99" s="2"/>
      <c r="K99" s="2"/>
      <c r="L99" s="14"/>
      <c r="M99" s="65"/>
      <c r="N99" s="65"/>
      <c r="O99" s="65"/>
      <c r="P99" s="14"/>
      <c r="Q99" s="10"/>
      <c r="R99" s="10"/>
      <c r="S99" s="10"/>
      <c r="T99" s="14"/>
      <c r="U99" s="13" t="s">
        <v>390</v>
      </c>
      <c r="V99" s="13"/>
      <c r="W99" s="18">
        <v>5000</v>
      </c>
      <c r="X99" s="18"/>
      <c r="Y99" s="13"/>
      <c r="Z99" s="16" t="s">
        <v>48</v>
      </c>
      <c r="AA99" s="11">
        <v>5000</v>
      </c>
      <c r="AB99" s="11"/>
    </row>
    <row r="100" spans="1:28" ht="15.5" x14ac:dyDescent="0.35">
      <c r="A100" s="126" t="s">
        <v>225</v>
      </c>
      <c r="B100" s="127"/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  <c r="S100" s="127"/>
      <c r="T100" s="127"/>
      <c r="U100" s="127"/>
      <c r="V100" s="127"/>
      <c r="W100" s="127"/>
      <c r="X100" s="127"/>
      <c r="Y100" s="127"/>
      <c r="Z100" s="128"/>
      <c r="AA100" s="47">
        <f>SUM(AA101:AA102)</f>
        <v>10000</v>
      </c>
      <c r="AB100" s="47"/>
    </row>
    <row r="101" spans="1:28" ht="15.5" x14ac:dyDescent="0.35">
      <c r="A101" s="2" t="s">
        <v>58</v>
      </c>
      <c r="B101" s="2" t="s">
        <v>59</v>
      </c>
      <c r="C101" s="2" t="s">
        <v>28</v>
      </c>
      <c r="D101" s="4"/>
      <c r="E101" s="2"/>
      <c r="F101" s="2"/>
      <c r="G101" s="2"/>
      <c r="H101" s="4"/>
      <c r="I101" s="65"/>
      <c r="J101" s="65"/>
      <c r="K101" s="65"/>
      <c r="L101" s="4"/>
      <c r="M101" s="2"/>
      <c r="N101" s="2"/>
      <c r="O101" s="2"/>
      <c r="P101" s="4"/>
      <c r="Q101" s="65"/>
      <c r="R101" s="65"/>
      <c r="S101" s="10"/>
      <c r="T101" s="4"/>
      <c r="U101" s="2" t="s">
        <v>60</v>
      </c>
      <c r="V101" s="2"/>
      <c r="W101" s="11">
        <v>5000</v>
      </c>
      <c r="X101" s="2"/>
      <c r="Y101" s="2"/>
      <c r="Z101" s="2" t="s">
        <v>61</v>
      </c>
      <c r="AA101" s="11">
        <v>5000</v>
      </c>
      <c r="AB101" s="2"/>
    </row>
    <row r="102" spans="1:28" ht="15.5" x14ac:dyDescent="0.35">
      <c r="A102" s="2" t="s">
        <v>62</v>
      </c>
      <c r="B102" s="2" t="s">
        <v>63</v>
      </c>
      <c r="C102" s="2" t="s">
        <v>28</v>
      </c>
      <c r="D102" s="4"/>
      <c r="E102" s="2"/>
      <c r="F102" s="2"/>
      <c r="G102" s="2"/>
      <c r="H102" s="4"/>
      <c r="I102" s="65"/>
      <c r="J102" s="65"/>
      <c r="K102" s="65"/>
      <c r="L102" s="4"/>
      <c r="M102" s="2"/>
      <c r="N102" s="2"/>
      <c r="O102" s="2"/>
      <c r="P102" s="4"/>
      <c r="Q102" s="65"/>
      <c r="R102" s="65"/>
      <c r="S102" s="10"/>
      <c r="T102" s="4"/>
      <c r="U102" s="2" t="s">
        <v>64</v>
      </c>
      <c r="V102" s="2"/>
      <c r="W102" s="11">
        <v>5000</v>
      </c>
      <c r="X102" s="2"/>
      <c r="Y102" s="2"/>
      <c r="Z102" s="2" t="s">
        <v>61</v>
      </c>
      <c r="AA102" s="11">
        <v>5000</v>
      </c>
      <c r="AB102" s="2"/>
    </row>
    <row r="103" spans="1:28" ht="15.5" x14ac:dyDescent="0.35">
      <c r="A103" s="123" t="s">
        <v>226</v>
      </c>
      <c r="B103" s="124"/>
      <c r="C103" s="124"/>
      <c r="D103" s="124"/>
      <c r="E103" s="124"/>
      <c r="F103" s="124"/>
      <c r="G103" s="124"/>
      <c r="H103" s="124"/>
      <c r="I103" s="124"/>
      <c r="J103" s="124"/>
      <c r="K103" s="124"/>
      <c r="L103" s="124"/>
      <c r="M103" s="124"/>
      <c r="N103" s="124"/>
      <c r="O103" s="124"/>
      <c r="P103" s="124"/>
      <c r="Q103" s="124"/>
      <c r="R103" s="124"/>
      <c r="S103" s="124"/>
      <c r="T103" s="124"/>
      <c r="U103" s="124"/>
      <c r="V103" s="124"/>
      <c r="W103" s="124"/>
      <c r="X103" s="124"/>
      <c r="Y103" s="124"/>
      <c r="Z103" s="125"/>
      <c r="AA103" s="48">
        <f>SUM(AA104+AA106+AA109+AA111)</f>
        <v>12000</v>
      </c>
      <c r="AB103" s="49"/>
    </row>
    <row r="104" spans="1:28" ht="15.5" x14ac:dyDescent="0.35">
      <c r="A104" s="126" t="s">
        <v>227</v>
      </c>
      <c r="B104" s="127"/>
      <c r="C104" s="127"/>
      <c r="D104" s="127"/>
      <c r="E104" s="127"/>
      <c r="F104" s="127"/>
      <c r="G104" s="127"/>
      <c r="H104" s="127"/>
      <c r="I104" s="127"/>
      <c r="J104" s="127"/>
      <c r="K104" s="127"/>
      <c r="L104" s="127"/>
      <c r="M104" s="127"/>
      <c r="N104" s="127"/>
      <c r="O104" s="127"/>
      <c r="P104" s="127"/>
      <c r="Q104" s="127"/>
      <c r="R104" s="127"/>
      <c r="S104" s="127"/>
      <c r="T104" s="127"/>
      <c r="U104" s="127"/>
      <c r="V104" s="127"/>
      <c r="W104" s="127"/>
      <c r="X104" s="127"/>
      <c r="Y104" s="127"/>
      <c r="Z104" s="128"/>
      <c r="AA104" s="47">
        <f>SUM(AA105)</f>
        <v>2000</v>
      </c>
      <c r="AB104" s="49"/>
    </row>
    <row r="105" spans="1:28" ht="15.5" x14ac:dyDescent="0.35">
      <c r="A105" s="2" t="s">
        <v>65</v>
      </c>
      <c r="B105" s="2" t="s">
        <v>66</v>
      </c>
      <c r="C105" s="2" t="s">
        <v>28</v>
      </c>
      <c r="D105" s="4"/>
      <c r="E105" s="65"/>
      <c r="F105" s="65"/>
      <c r="G105" s="2"/>
      <c r="H105" s="4"/>
      <c r="I105" s="2"/>
      <c r="J105" s="2"/>
      <c r="K105" s="65"/>
      <c r="L105" s="4"/>
      <c r="M105" s="65"/>
      <c r="N105" s="65"/>
      <c r="O105" s="2"/>
      <c r="P105" s="4"/>
      <c r="Q105" s="2"/>
      <c r="R105" s="2"/>
      <c r="S105" s="65"/>
      <c r="T105" s="4"/>
      <c r="U105" s="2" t="s">
        <v>67</v>
      </c>
      <c r="V105" s="2"/>
      <c r="W105" s="11">
        <v>2000</v>
      </c>
      <c r="X105" s="2"/>
      <c r="Y105" s="2"/>
      <c r="Z105" s="2" t="s">
        <v>51</v>
      </c>
      <c r="AA105" s="11">
        <v>2000</v>
      </c>
      <c r="AB105" s="2"/>
    </row>
    <row r="106" spans="1:28" ht="15.5" x14ac:dyDescent="0.35">
      <c r="A106" s="126" t="s">
        <v>228</v>
      </c>
      <c r="B106" s="127"/>
      <c r="C106" s="127"/>
      <c r="D106" s="127"/>
      <c r="E106" s="127"/>
      <c r="F106" s="127"/>
      <c r="G106" s="127"/>
      <c r="H106" s="127"/>
      <c r="I106" s="127"/>
      <c r="J106" s="127"/>
      <c r="K106" s="127"/>
      <c r="L106" s="127"/>
      <c r="M106" s="127"/>
      <c r="N106" s="127"/>
      <c r="O106" s="127"/>
      <c r="P106" s="127"/>
      <c r="Q106" s="127"/>
      <c r="R106" s="127"/>
      <c r="S106" s="127"/>
      <c r="T106" s="127"/>
      <c r="U106" s="127"/>
      <c r="V106" s="127"/>
      <c r="W106" s="127"/>
      <c r="X106" s="127"/>
      <c r="Y106" s="127"/>
      <c r="Z106" s="128"/>
      <c r="AA106" s="47">
        <f>SUM(AA107:AA108)</f>
        <v>5000</v>
      </c>
      <c r="AB106" s="49"/>
    </row>
    <row r="107" spans="1:28" ht="15.5" x14ac:dyDescent="0.35">
      <c r="A107" s="2" t="s">
        <v>107</v>
      </c>
      <c r="B107" s="2" t="s">
        <v>298</v>
      </c>
      <c r="C107" s="2" t="s">
        <v>28</v>
      </c>
      <c r="D107" s="4"/>
      <c r="E107" s="65"/>
      <c r="F107" s="65"/>
      <c r="G107" s="2"/>
      <c r="H107" s="4"/>
      <c r="I107" s="2"/>
      <c r="J107" s="2"/>
      <c r="K107" s="2"/>
      <c r="L107" s="4"/>
      <c r="M107" s="65"/>
      <c r="N107" s="65"/>
      <c r="O107" s="2"/>
      <c r="P107" s="4"/>
      <c r="Q107" s="2"/>
      <c r="R107" s="2"/>
      <c r="S107" s="2"/>
      <c r="T107" s="4"/>
      <c r="U107" s="2" t="s">
        <v>392</v>
      </c>
      <c r="V107" s="2"/>
      <c r="W107" s="11">
        <v>2000</v>
      </c>
      <c r="X107" s="2"/>
      <c r="Y107" s="2"/>
      <c r="Z107" s="2" t="s">
        <v>47</v>
      </c>
      <c r="AA107" s="11">
        <v>2000</v>
      </c>
      <c r="AB107" s="2"/>
    </row>
    <row r="108" spans="1:28" ht="15.5" x14ac:dyDescent="0.35">
      <c r="A108" s="12" t="s">
        <v>420</v>
      </c>
      <c r="B108" s="13" t="s">
        <v>421</v>
      </c>
      <c r="C108" s="13" t="s">
        <v>28</v>
      </c>
      <c r="D108" s="14"/>
      <c r="E108" s="64"/>
      <c r="F108" s="64"/>
      <c r="G108" s="13"/>
      <c r="H108" s="14"/>
      <c r="I108" s="13"/>
      <c r="J108" s="13"/>
      <c r="K108" s="13"/>
      <c r="L108" s="14"/>
      <c r="M108" s="64"/>
      <c r="N108" s="64"/>
      <c r="O108" s="13"/>
      <c r="P108" s="14"/>
      <c r="Q108" s="13"/>
      <c r="R108" s="13"/>
      <c r="S108" s="13"/>
      <c r="T108" s="14"/>
      <c r="U108" s="13" t="s">
        <v>422</v>
      </c>
      <c r="V108" s="13"/>
      <c r="W108" s="18">
        <v>3000</v>
      </c>
      <c r="X108" s="13"/>
      <c r="Y108" s="13"/>
      <c r="Z108" s="16" t="s">
        <v>423</v>
      </c>
      <c r="AA108" s="11">
        <v>3000</v>
      </c>
      <c r="AB108" s="2"/>
    </row>
    <row r="109" spans="1:28" ht="15.5" x14ac:dyDescent="0.35">
      <c r="A109" s="126" t="s">
        <v>229</v>
      </c>
      <c r="B109" s="127"/>
      <c r="C109" s="127"/>
      <c r="D109" s="127"/>
      <c r="E109" s="127"/>
      <c r="F109" s="127"/>
      <c r="G109" s="127"/>
      <c r="H109" s="127"/>
      <c r="I109" s="127"/>
      <c r="J109" s="127"/>
      <c r="K109" s="127"/>
      <c r="L109" s="127"/>
      <c r="M109" s="127"/>
      <c r="N109" s="127"/>
      <c r="O109" s="127"/>
      <c r="P109" s="127"/>
      <c r="Q109" s="127"/>
      <c r="R109" s="127"/>
      <c r="S109" s="127"/>
      <c r="T109" s="127"/>
      <c r="U109" s="127"/>
      <c r="V109" s="127"/>
      <c r="W109" s="127"/>
      <c r="X109" s="127"/>
      <c r="Y109" s="127"/>
      <c r="Z109" s="128"/>
      <c r="AA109" s="47">
        <f>SUM(AA110)</f>
        <v>2000</v>
      </c>
      <c r="AB109" s="49"/>
    </row>
    <row r="110" spans="1:28" ht="15.5" x14ac:dyDescent="0.35">
      <c r="A110" s="2" t="s">
        <v>108</v>
      </c>
      <c r="B110" s="2" t="s">
        <v>299</v>
      </c>
      <c r="C110" s="2" t="s">
        <v>28</v>
      </c>
      <c r="D110" s="4"/>
      <c r="E110" s="10"/>
      <c r="F110" s="10"/>
      <c r="G110" s="2"/>
      <c r="H110" s="4"/>
      <c r="I110" s="2"/>
      <c r="J110" s="2"/>
      <c r="K110" s="2"/>
      <c r="L110" s="4"/>
      <c r="M110" s="10"/>
      <c r="N110" s="10"/>
      <c r="O110" s="2"/>
      <c r="P110" s="4"/>
      <c r="Q110" s="2"/>
      <c r="R110" s="2"/>
      <c r="S110" s="2"/>
      <c r="T110" s="4"/>
      <c r="U110" s="2" t="s">
        <v>68</v>
      </c>
      <c r="V110" s="2"/>
      <c r="W110" s="11">
        <v>2000</v>
      </c>
      <c r="X110" s="2"/>
      <c r="Y110" s="2"/>
      <c r="Z110" s="2" t="s">
        <v>69</v>
      </c>
      <c r="AA110" s="11">
        <v>2000</v>
      </c>
      <c r="AB110" s="2"/>
    </row>
    <row r="111" spans="1:28" ht="15.5" x14ac:dyDescent="0.35">
      <c r="A111" s="126" t="s">
        <v>230</v>
      </c>
      <c r="B111" s="127"/>
      <c r="C111" s="127"/>
      <c r="D111" s="127"/>
      <c r="E111" s="127"/>
      <c r="F111" s="127"/>
      <c r="G111" s="127"/>
      <c r="H111" s="127"/>
      <c r="I111" s="127"/>
      <c r="J111" s="127"/>
      <c r="K111" s="127"/>
      <c r="L111" s="127"/>
      <c r="M111" s="127"/>
      <c r="N111" s="127"/>
      <c r="O111" s="127"/>
      <c r="P111" s="127"/>
      <c r="Q111" s="127"/>
      <c r="R111" s="127"/>
      <c r="S111" s="127"/>
      <c r="T111" s="127"/>
      <c r="U111" s="127"/>
      <c r="V111" s="127"/>
      <c r="W111" s="127"/>
      <c r="X111" s="127"/>
      <c r="Y111" s="127"/>
      <c r="Z111" s="128"/>
      <c r="AA111" s="47">
        <f>SUM(AA112:AA113)</f>
        <v>3000</v>
      </c>
      <c r="AB111" s="49"/>
    </row>
    <row r="112" spans="1:28" ht="15.5" x14ac:dyDescent="0.35">
      <c r="A112" s="2" t="s">
        <v>109</v>
      </c>
      <c r="B112" s="2" t="s">
        <v>70</v>
      </c>
      <c r="C112" s="2" t="s">
        <v>28</v>
      </c>
      <c r="D112" s="4"/>
      <c r="E112" s="10"/>
      <c r="F112" s="10"/>
      <c r="G112" s="10"/>
      <c r="H112" s="4"/>
      <c r="I112" s="10"/>
      <c r="J112" s="10"/>
      <c r="K112" s="10"/>
      <c r="L112" s="4"/>
      <c r="M112" s="10"/>
      <c r="N112" s="10"/>
      <c r="O112" s="10"/>
      <c r="P112" s="4"/>
      <c r="Q112" s="10"/>
      <c r="R112" s="10"/>
      <c r="S112" s="10"/>
      <c r="T112" s="4"/>
      <c r="U112" s="2" t="s">
        <v>71</v>
      </c>
      <c r="V112" s="2"/>
      <c r="W112" s="11">
        <v>2000</v>
      </c>
      <c r="X112" s="2"/>
      <c r="Y112" s="2"/>
      <c r="Z112" s="2" t="s">
        <v>72</v>
      </c>
      <c r="AA112" s="11">
        <v>2000</v>
      </c>
      <c r="AB112" s="2"/>
    </row>
    <row r="113" spans="1:29" ht="15.5" x14ac:dyDescent="0.35">
      <c r="A113" s="12" t="s">
        <v>300</v>
      </c>
      <c r="B113" s="13" t="s">
        <v>301</v>
      </c>
      <c r="C113" s="13" t="s">
        <v>28</v>
      </c>
      <c r="D113" s="14"/>
      <c r="E113" s="10"/>
      <c r="F113" s="10"/>
      <c r="G113" s="10"/>
      <c r="H113" s="4"/>
      <c r="I113" s="2"/>
      <c r="J113" s="2"/>
      <c r="K113" s="2"/>
      <c r="L113" s="4"/>
      <c r="M113" s="10"/>
      <c r="N113" s="10"/>
      <c r="O113" s="10"/>
      <c r="P113" s="4"/>
      <c r="Q113" s="2"/>
      <c r="R113" s="2"/>
      <c r="S113" s="2"/>
      <c r="T113" s="14"/>
      <c r="U113" s="13" t="s">
        <v>391</v>
      </c>
      <c r="V113" s="13"/>
      <c r="W113" s="18">
        <v>1000</v>
      </c>
      <c r="X113" s="13"/>
      <c r="Y113" s="13"/>
      <c r="Z113" s="16" t="s">
        <v>72</v>
      </c>
      <c r="AA113" s="11">
        <v>1000</v>
      </c>
      <c r="AB113" s="2"/>
    </row>
    <row r="114" spans="1:29" ht="15.5" x14ac:dyDescent="0.35">
      <c r="A114" s="123" t="s">
        <v>231</v>
      </c>
      <c r="B114" s="124"/>
      <c r="C114" s="124"/>
      <c r="D114" s="124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4"/>
      <c r="Z114" s="125"/>
      <c r="AA114" s="48">
        <f>SUM(AA115:AA119)</f>
        <v>72000</v>
      </c>
      <c r="AB114" s="49"/>
    </row>
    <row r="115" spans="1:29" ht="15.5" x14ac:dyDescent="0.35">
      <c r="A115" s="2" t="s">
        <v>201</v>
      </c>
      <c r="B115" s="2" t="s">
        <v>302</v>
      </c>
      <c r="C115" s="2" t="s">
        <v>28</v>
      </c>
      <c r="D115" s="4"/>
      <c r="E115" s="65"/>
      <c r="F115" s="56"/>
      <c r="G115" s="56"/>
      <c r="H115" s="67"/>
      <c r="I115" s="66"/>
      <c r="J115" s="66"/>
      <c r="K115" s="66"/>
      <c r="L115" s="4"/>
      <c r="M115" s="37"/>
      <c r="N115" s="37"/>
      <c r="O115" s="37"/>
      <c r="P115" s="37"/>
      <c r="Q115" s="37"/>
      <c r="R115" s="37"/>
      <c r="S115" s="37"/>
      <c r="T115" s="37"/>
      <c r="U115" s="2" t="s">
        <v>393</v>
      </c>
      <c r="V115" s="2"/>
      <c r="W115" s="11">
        <v>10000</v>
      </c>
      <c r="X115" s="2"/>
      <c r="Y115" s="2"/>
      <c r="Z115" s="2" t="s">
        <v>47</v>
      </c>
      <c r="AA115" s="11">
        <v>10000</v>
      </c>
      <c r="AB115" s="2"/>
    </row>
    <row r="116" spans="1:29" ht="15.5" x14ac:dyDescent="0.35">
      <c r="A116" s="2" t="s">
        <v>202</v>
      </c>
      <c r="B116" s="13" t="s">
        <v>111</v>
      </c>
      <c r="C116" s="13" t="s">
        <v>28</v>
      </c>
      <c r="D116" s="14"/>
      <c r="E116" s="2"/>
      <c r="F116" s="2"/>
      <c r="G116" s="2"/>
      <c r="H116" s="14"/>
      <c r="I116" s="64"/>
      <c r="J116" s="65"/>
      <c r="K116" s="64"/>
      <c r="L116" s="14"/>
      <c r="M116" s="10"/>
      <c r="N116" s="10"/>
      <c r="O116" s="10"/>
      <c r="P116" s="4"/>
      <c r="Q116" s="10"/>
      <c r="R116" s="10"/>
      <c r="S116" s="10"/>
      <c r="T116" s="14"/>
      <c r="U116" s="13" t="s">
        <v>394</v>
      </c>
      <c r="V116" s="13"/>
      <c r="W116" s="18">
        <v>50000</v>
      </c>
      <c r="X116" s="13"/>
      <c r="Y116" s="13"/>
      <c r="Z116" s="16" t="s">
        <v>47</v>
      </c>
      <c r="AA116" s="11">
        <v>50000</v>
      </c>
      <c r="AB116" s="2"/>
    </row>
    <row r="117" spans="1:29" ht="15.5" x14ac:dyDescent="0.35">
      <c r="A117" s="2" t="s">
        <v>203</v>
      </c>
      <c r="B117" s="13" t="s">
        <v>303</v>
      </c>
      <c r="C117" s="13" t="s">
        <v>28</v>
      </c>
      <c r="D117" s="14"/>
      <c r="E117" s="65"/>
      <c r="F117" s="65"/>
      <c r="G117" s="65"/>
      <c r="H117" s="14"/>
      <c r="I117" s="64"/>
      <c r="J117" s="65"/>
      <c r="K117" s="64"/>
      <c r="L117" s="14"/>
      <c r="M117" s="10"/>
      <c r="N117" s="10"/>
      <c r="O117" s="10"/>
      <c r="P117" s="4"/>
      <c r="Q117" s="10"/>
      <c r="R117" s="10"/>
      <c r="S117" s="10"/>
      <c r="T117" s="14"/>
      <c r="U117" s="13" t="s">
        <v>395</v>
      </c>
      <c r="V117" s="13"/>
      <c r="W117" s="18">
        <v>5000</v>
      </c>
      <c r="X117" s="13"/>
      <c r="Y117" s="13"/>
      <c r="Z117" s="16" t="s">
        <v>47</v>
      </c>
      <c r="AA117" s="11">
        <v>5000</v>
      </c>
      <c r="AB117" s="2"/>
    </row>
    <row r="118" spans="1:29" ht="15.5" x14ac:dyDescent="0.35">
      <c r="A118" s="2" t="s">
        <v>204</v>
      </c>
      <c r="B118" s="13" t="s">
        <v>304</v>
      </c>
      <c r="C118" s="13" t="s">
        <v>28</v>
      </c>
      <c r="D118" s="14"/>
      <c r="E118" s="65"/>
      <c r="F118" s="65"/>
      <c r="G118" s="65"/>
      <c r="H118" s="14"/>
      <c r="I118" s="64"/>
      <c r="J118" s="65"/>
      <c r="K118" s="64"/>
      <c r="L118" s="14"/>
      <c r="M118" s="10"/>
      <c r="N118" s="10"/>
      <c r="O118" s="10"/>
      <c r="P118" s="4"/>
      <c r="Q118" s="10"/>
      <c r="R118" s="10"/>
      <c r="S118" s="10"/>
      <c r="T118" s="14"/>
      <c r="U118" s="13" t="s">
        <v>396</v>
      </c>
      <c r="V118" s="13"/>
      <c r="W118" s="18">
        <v>2000</v>
      </c>
      <c r="X118" s="13"/>
      <c r="Y118" s="13"/>
      <c r="Z118" s="16" t="s">
        <v>47</v>
      </c>
      <c r="AA118" s="11">
        <v>2000</v>
      </c>
      <c r="AB118" s="2"/>
    </row>
    <row r="119" spans="1:29" ht="15.5" x14ac:dyDescent="0.35">
      <c r="A119" s="40" t="s">
        <v>205</v>
      </c>
      <c r="B119" s="40" t="s">
        <v>305</v>
      </c>
      <c r="C119" s="41" t="s">
        <v>28</v>
      </c>
      <c r="D119" s="76"/>
      <c r="E119" s="53"/>
      <c r="F119" s="53"/>
      <c r="G119" s="53"/>
      <c r="H119" s="76"/>
      <c r="I119" s="53"/>
      <c r="J119" s="53"/>
      <c r="K119" s="53"/>
      <c r="L119" s="76"/>
      <c r="M119" s="77"/>
      <c r="N119" s="77"/>
      <c r="O119" s="77"/>
      <c r="P119" s="100"/>
      <c r="Q119" s="77"/>
      <c r="R119" s="77"/>
      <c r="S119" s="77"/>
      <c r="T119" s="76"/>
      <c r="U119" s="24" t="s">
        <v>397</v>
      </c>
      <c r="V119" s="43"/>
      <c r="W119" s="42">
        <v>5000</v>
      </c>
      <c r="X119" s="43"/>
      <c r="Y119" s="43"/>
      <c r="Z119" s="44" t="s">
        <v>33</v>
      </c>
      <c r="AA119" s="51">
        <v>5000</v>
      </c>
      <c r="AB119" s="53"/>
    </row>
    <row r="120" spans="1:29" s="98" customFormat="1" ht="15.5" x14ac:dyDescent="0.35">
      <c r="A120" s="92" t="s">
        <v>232</v>
      </c>
      <c r="B120" s="95"/>
      <c r="C120" s="95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5"/>
      <c r="V120" s="93"/>
      <c r="W120" s="96"/>
      <c r="X120" s="93"/>
      <c r="Y120" s="93"/>
      <c r="Z120" s="97"/>
      <c r="AA120" s="48">
        <f>SUM(AA121:AA147)</f>
        <v>312000</v>
      </c>
      <c r="AB120" s="94"/>
      <c r="AC120" s="120"/>
    </row>
    <row r="121" spans="1:29" ht="15.5" x14ac:dyDescent="0.35">
      <c r="A121" s="22" t="s">
        <v>142</v>
      </c>
      <c r="B121" s="13" t="s">
        <v>76</v>
      </c>
      <c r="C121" s="13" t="s">
        <v>28</v>
      </c>
      <c r="D121" s="14"/>
      <c r="E121" s="10"/>
      <c r="F121" s="10"/>
      <c r="G121" s="10"/>
      <c r="H121" s="14"/>
      <c r="I121" s="10"/>
      <c r="J121" s="10"/>
      <c r="K121" s="10"/>
      <c r="L121" s="14"/>
      <c r="M121" s="10"/>
      <c r="N121" s="10"/>
      <c r="O121" s="10"/>
      <c r="P121" s="14"/>
      <c r="Q121" s="10"/>
      <c r="R121" s="10"/>
      <c r="S121" s="10"/>
      <c r="T121" s="14"/>
      <c r="U121" s="13" t="s">
        <v>141</v>
      </c>
      <c r="V121" s="13"/>
      <c r="W121" s="11">
        <v>4000</v>
      </c>
      <c r="X121" s="2"/>
      <c r="Y121" s="2"/>
      <c r="Z121" s="16" t="s">
        <v>51</v>
      </c>
      <c r="AA121" s="11">
        <v>4000</v>
      </c>
      <c r="AB121" s="2"/>
    </row>
    <row r="122" spans="1:29" ht="15.5" x14ac:dyDescent="0.35">
      <c r="A122" s="12" t="s">
        <v>77</v>
      </c>
      <c r="B122" s="13" t="s">
        <v>118</v>
      </c>
      <c r="C122" s="13" t="s">
        <v>28</v>
      </c>
      <c r="D122" s="14"/>
      <c r="E122" s="10"/>
      <c r="F122" s="10"/>
      <c r="G122" s="10"/>
      <c r="H122" s="14"/>
      <c r="I122" s="10"/>
      <c r="J122" s="10"/>
      <c r="K122" s="10"/>
      <c r="L122" s="14"/>
      <c r="M122" s="10"/>
      <c r="N122" s="10"/>
      <c r="O122" s="10"/>
      <c r="P122" s="14"/>
      <c r="Q122" s="10"/>
      <c r="R122" s="10"/>
      <c r="S122" s="10"/>
      <c r="T122" s="14"/>
      <c r="U122" s="13" t="s">
        <v>78</v>
      </c>
      <c r="V122" s="13"/>
      <c r="W122" s="11">
        <v>5000</v>
      </c>
      <c r="X122" s="2"/>
      <c r="Y122" s="2"/>
      <c r="Z122" s="16" t="s">
        <v>49</v>
      </c>
      <c r="AA122" s="11">
        <v>5000</v>
      </c>
      <c r="AB122" s="2"/>
    </row>
    <row r="123" spans="1:29" ht="15.5" x14ac:dyDescent="0.35">
      <c r="A123" s="12" t="s">
        <v>79</v>
      </c>
      <c r="B123" s="13" t="s">
        <v>306</v>
      </c>
      <c r="C123" s="13" t="s">
        <v>28</v>
      </c>
      <c r="D123" s="14"/>
      <c r="E123" s="10"/>
      <c r="F123" s="10"/>
      <c r="G123" s="10"/>
      <c r="H123" s="14"/>
      <c r="I123" s="10"/>
      <c r="J123" s="10"/>
      <c r="K123" s="10"/>
      <c r="L123" s="14"/>
      <c r="M123" s="10"/>
      <c r="N123" s="10"/>
      <c r="O123" s="10"/>
      <c r="P123" s="14"/>
      <c r="Q123" s="10"/>
      <c r="R123" s="10"/>
      <c r="S123" s="10"/>
      <c r="T123" s="14"/>
      <c r="U123" s="13" t="s">
        <v>398</v>
      </c>
      <c r="V123" s="13"/>
      <c r="W123" s="11">
        <v>12000</v>
      </c>
      <c r="X123" s="2"/>
      <c r="Y123" s="2"/>
      <c r="Z123" s="16" t="s">
        <v>72</v>
      </c>
      <c r="AA123" s="11">
        <v>12000</v>
      </c>
      <c r="AB123" s="2"/>
    </row>
    <row r="124" spans="1:29" ht="15.5" x14ac:dyDescent="0.35">
      <c r="A124" s="12" t="s">
        <v>80</v>
      </c>
      <c r="B124" s="13" t="s">
        <v>81</v>
      </c>
      <c r="C124" s="13" t="s">
        <v>28</v>
      </c>
      <c r="D124" s="14"/>
      <c r="E124" s="10"/>
      <c r="F124" s="10"/>
      <c r="G124" s="10"/>
      <c r="H124" s="14"/>
      <c r="I124" s="10"/>
      <c r="J124" s="10"/>
      <c r="K124" s="10"/>
      <c r="L124" s="14"/>
      <c r="M124" s="10"/>
      <c r="N124" s="10"/>
      <c r="O124" s="10"/>
      <c r="P124" s="14"/>
      <c r="Q124" s="10"/>
      <c r="R124" s="10"/>
      <c r="S124" s="10"/>
      <c r="T124" s="14"/>
      <c r="U124" s="13" t="s">
        <v>82</v>
      </c>
      <c r="V124" s="13"/>
      <c r="W124" s="11">
        <v>4000</v>
      </c>
      <c r="X124" s="2"/>
      <c r="Y124" s="2"/>
      <c r="Z124" s="16" t="s">
        <v>49</v>
      </c>
      <c r="AA124" s="11">
        <v>4000</v>
      </c>
      <c r="AB124" s="2"/>
    </row>
    <row r="125" spans="1:29" ht="15.5" x14ac:dyDescent="0.35">
      <c r="A125" s="12" t="s">
        <v>206</v>
      </c>
      <c r="B125" s="13" t="s">
        <v>307</v>
      </c>
      <c r="C125" s="13" t="s">
        <v>28</v>
      </c>
      <c r="D125" s="14"/>
      <c r="E125" s="10"/>
      <c r="F125" s="10"/>
      <c r="G125" s="10"/>
      <c r="H125" s="14"/>
      <c r="I125" s="10"/>
      <c r="J125" s="10"/>
      <c r="K125" s="10"/>
      <c r="L125" s="14"/>
      <c r="M125" s="10"/>
      <c r="N125" s="10"/>
      <c r="O125" s="10"/>
      <c r="P125" s="14"/>
      <c r="Q125" s="10"/>
      <c r="R125" s="10"/>
      <c r="S125" s="10"/>
      <c r="T125" s="14"/>
      <c r="U125" s="13" t="s">
        <v>399</v>
      </c>
      <c r="V125" s="13"/>
      <c r="W125" s="11">
        <v>2000</v>
      </c>
      <c r="X125" s="2"/>
      <c r="Y125" s="2"/>
      <c r="Z125" s="16" t="s">
        <v>69</v>
      </c>
      <c r="AA125" s="11">
        <v>2000</v>
      </c>
      <c r="AB125" s="2"/>
    </row>
    <row r="126" spans="1:29" ht="15.5" x14ac:dyDescent="0.35">
      <c r="A126" s="12" t="s">
        <v>207</v>
      </c>
      <c r="B126" s="13" t="s">
        <v>308</v>
      </c>
      <c r="C126" s="13" t="s">
        <v>28</v>
      </c>
      <c r="D126" s="14"/>
      <c r="E126" s="10"/>
      <c r="F126" s="10"/>
      <c r="G126" s="10"/>
      <c r="H126" s="14"/>
      <c r="I126" s="2"/>
      <c r="J126" s="2"/>
      <c r="K126" s="2"/>
      <c r="L126" s="14"/>
      <c r="M126" s="2"/>
      <c r="N126" s="2"/>
      <c r="O126" s="2"/>
      <c r="P126" s="14"/>
      <c r="Q126" s="2"/>
      <c r="R126" s="2"/>
      <c r="S126" s="2"/>
      <c r="T126" s="14"/>
      <c r="U126" s="13" t="s">
        <v>400</v>
      </c>
      <c r="V126" s="13"/>
      <c r="W126" s="11">
        <v>5000</v>
      </c>
      <c r="X126" s="2"/>
      <c r="Y126" s="2"/>
      <c r="Z126" s="16" t="s">
        <v>49</v>
      </c>
      <c r="AA126" s="11">
        <v>5000</v>
      </c>
      <c r="AB126" s="2"/>
    </row>
    <row r="127" spans="1:29" ht="15.5" x14ac:dyDescent="0.35">
      <c r="A127" s="12" t="s">
        <v>208</v>
      </c>
      <c r="B127" s="13" t="s">
        <v>309</v>
      </c>
      <c r="C127" s="13" t="s">
        <v>28</v>
      </c>
      <c r="D127" s="14"/>
      <c r="E127" s="10"/>
      <c r="F127" s="10"/>
      <c r="G127" s="10"/>
      <c r="H127" s="14"/>
      <c r="I127" s="2"/>
      <c r="J127" s="2"/>
      <c r="K127" s="2"/>
      <c r="L127" s="14"/>
      <c r="M127" s="101"/>
      <c r="N127" s="2"/>
      <c r="O127" s="2"/>
      <c r="P127" s="14"/>
      <c r="Q127" s="2"/>
      <c r="R127" s="2"/>
      <c r="S127" s="2"/>
      <c r="T127" s="14"/>
      <c r="U127" s="13" t="s">
        <v>401</v>
      </c>
      <c r="V127" s="13"/>
      <c r="W127" s="11">
        <v>8000</v>
      </c>
      <c r="X127" s="2"/>
      <c r="Y127" s="2"/>
      <c r="Z127" s="16" t="s">
        <v>49</v>
      </c>
      <c r="AA127" s="11">
        <v>8000</v>
      </c>
      <c r="AB127" s="2"/>
    </row>
    <row r="128" spans="1:29" ht="15.5" x14ac:dyDescent="0.35">
      <c r="A128" s="12" t="s">
        <v>209</v>
      </c>
      <c r="B128" s="13" t="s">
        <v>310</v>
      </c>
      <c r="C128" s="13" t="s">
        <v>28</v>
      </c>
      <c r="D128" s="14"/>
      <c r="E128" s="10"/>
      <c r="F128" s="10"/>
      <c r="G128" s="10"/>
      <c r="H128" s="14"/>
      <c r="I128" s="10"/>
      <c r="J128" s="10"/>
      <c r="K128" s="10"/>
      <c r="L128" s="14"/>
      <c r="M128" s="10"/>
      <c r="N128" s="10"/>
      <c r="O128" s="10"/>
      <c r="P128" s="14"/>
      <c r="Q128" s="10"/>
      <c r="R128" s="10"/>
      <c r="S128" s="10"/>
      <c r="T128" s="14"/>
      <c r="U128" s="13" t="s">
        <v>402</v>
      </c>
      <c r="V128" s="13"/>
      <c r="W128" s="11">
        <v>4000</v>
      </c>
      <c r="X128" s="2"/>
      <c r="Y128" s="2"/>
      <c r="Z128" s="16" t="s">
        <v>49</v>
      </c>
      <c r="AA128" s="11">
        <v>4000</v>
      </c>
      <c r="AB128" s="2"/>
    </row>
    <row r="129" spans="1:29" ht="15.5" x14ac:dyDescent="0.35">
      <c r="A129" s="12" t="s">
        <v>311</v>
      </c>
      <c r="B129" s="13" t="s">
        <v>83</v>
      </c>
      <c r="C129" s="13" t="s">
        <v>28</v>
      </c>
      <c r="D129" s="14"/>
      <c r="E129" s="10"/>
      <c r="F129" s="10"/>
      <c r="G129" s="10"/>
      <c r="H129" s="14"/>
      <c r="I129" s="10"/>
      <c r="J129" s="10"/>
      <c r="K129" s="10"/>
      <c r="L129" s="14"/>
      <c r="M129" s="10"/>
      <c r="N129" s="10"/>
      <c r="O129" s="10"/>
      <c r="P129" s="14"/>
      <c r="Q129" s="10"/>
      <c r="R129" s="10"/>
      <c r="S129" s="10"/>
      <c r="T129" s="14"/>
      <c r="U129" s="13" t="s">
        <v>403</v>
      </c>
      <c r="V129" s="13"/>
      <c r="W129" s="11">
        <v>5000</v>
      </c>
      <c r="X129" s="2"/>
      <c r="Y129" s="2"/>
      <c r="Z129" s="16" t="s">
        <v>46</v>
      </c>
      <c r="AA129" s="11">
        <v>5000</v>
      </c>
      <c r="AB129" s="2"/>
    </row>
    <row r="130" spans="1:29" ht="15.5" x14ac:dyDescent="0.35">
      <c r="A130" s="12" t="s">
        <v>312</v>
      </c>
      <c r="B130" s="13" t="s">
        <v>328</v>
      </c>
      <c r="C130" s="13" t="s">
        <v>28</v>
      </c>
      <c r="D130" s="14"/>
      <c r="E130" s="10"/>
      <c r="F130" s="10"/>
      <c r="G130" s="10"/>
      <c r="H130" s="14"/>
      <c r="I130" s="10"/>
      <c r="J130" s="10"/>
      <c r="K130" s="10"/>
      <c r="L130" s="14"/>
      <c r="M130" s="10"/>
      <c r="N130" s="10"/>
      <c r="O130" s="10"/>
      <c r="P130" s="14"/>
      <c r="Q130" s="10"/>
      <c r="R130" s="10"/>
      <c r="S130" s="10"/>
      <c r="T130" s="14"/>
      <c r="U130" s="13" t="s">
        <v>404</v>
      </c>
      <c r="V130" s="13"/>
      <c r="W130" s="11">
        <v>5000</v>
      </c>
      <c r="X130" s="2"/>
      <c r="Y130" s="2"/>
      <c r="Z130" s="16" t="s">
        <v>49</v>
      </c>
      <c r="AA130" s="11">
        <v>5000</v>
      </c>
      <c r="AB130" s="2"/>
    </row>
    <row r="131" spans="1:29" ht="15.5" x14ac:dyDescent="0.35">
      <c r="A131" s="12" t="s">
        <v>329</v>
      </c>
      <c r="B131" s="13" t="s">
        <v>110</v>
      </c>
      <c r="C131" s="13" t="s">
        <v>28</v>
      </c>
      <c r="D131" s="14"/>
      <c r="E131" s="10"/>
      <c r="F131" s="10"/>
      <c r="G131" s="10"/>
      <c r="H131" s="14"/>
      <c r="I131" s="15"/>
      <c r="J131" s="15"/>
      <c r="K131" s="15"/>
      <c r="L131" s="14"/>
      <c r="M131" s="78"/>
      <c r="N131" s="65"/>
      <c r="O131" s="65"/>
      <c r="P131" s="14"/>
      <c r="Q131" s="65"/>
      <c r="R131" s="65"/>
      <c r="S131" s="65"/>
      <c r="T131" s="14"/>
      <c r="U131" s="13" t="s">
        <v>143</v>
      </c>
      <c r="V131" s="13"/>
      <c r="W131" s="11">
        <v>54000</v>
      </c>
      <c r="X131" s="2"/>
      <c r="Y131" s="2"/>
      <c r="Z131" s="16" t="s">
        <v>47</v>
      </c>
      <c r="AA131" s="11">
        <v>54000</v>
      </c>
      <c r="AB131" s="2"/>
    </row>
    <row r="132" spans="1:29" ht="15.5" x14ac:dyDescent="0.35">
      <c r="A132" s="12" t="s">
        <v>313</v>
      </c>
      <c r="B132" s="13" t="s">
        <v>84</v>
      </c>
      <c r="C132" s="13" t="s">
        <v>28</v>
      </c>
      <c r="D132" s="14"/>
      <c r="E132" s="65"/>
      <c r="F132" s="10"/>
      <c r="G132" s="10"/>
      <c r="H132" s="14"/>
      <c r="I132" s="13"/>
      <c r="J132" s="13"/>
      <c r="K132" s="13"/>
      <c r="L132" s="14"/>
      <c r="M132" s="65"/>
      <c r="N132" s="10"/>
      <c r="O132" s="10"/>
      <c r="P132" s="14"/>
      <c r="Q132" s="13"/>
      <c r="R132" s="13"/>
      <c r="S132" s="13"/>
      <c r="T132" s="14"/>
      <c r="U132" s="13" t="s">
        <v>85</v>
      </c>
      <c r="V132" s="13"/>
      <c r="W132" s="11">
        <v>1000</v>
      </c>
      <c r="X132" s="2"/>
      <c r="Y132" s="2"/>
      <c r="Z132" s="16" t="s">
        <v>49</v>
      </c>
      <c r="AA132" s="11">
        <v>1000</v>
      </c>
      <c r="AB132" s="2"/>
    </row>
    <row r="133" spans="1:29" ht="15.5" x14ac:dyDescent="0.35">
      <c r="A133" s="12" t="s">
        <v>314</v>
      </c>
      <c r="B133" s="13" t="s">
        <v>86</v>
      </c>
      <c r="C133" s="13" t="s">
        <v>28</v>
      </c>
      <c r="D133" s="14"/>
      <c r="E133" s="13"/>
      <c r="F133" s="13"/>
      <c r="G133" s="13"/>
      <c r="H133" s="14"/>
      <c r="I133" s="65"/>
      <c r="J133" s="65"/>
      <c r="K133" s="65"/>
      <c r="L133" s="14"/>
      <c r="M133" s="13"/>
      <c r="N133" s="13"/>
      <c r="O133" s="13"/>
      <c r="P133" s="14"/>
      <c r="Q133" s="65"/>
      <c r="R133" s="65"/>
      <c r="S133" s="65"/>
      <c r="T133" s="14"/>
      <c r="U133" s="13" t="s">
        <v>87</v>
      </c>
      <c r="V133" s="13"/>
      <c r="W133" s="11">
        <v>39000</v>
      </c>
      <c r="X133" s="2"/>
      <c r="Y133" s="2"/>
      <c r="Z133" s="16" t="s">
        <v>49</v>
      </c>
      <c r="AA133" s="11">
        <v>39000</v>
      </c>
      <c r="AB133" s="2"/>
    </row>
    <row r="134" spans="1:29" ht="15.5" x14ac:dyDescent="0.35">
      <c r="A134" s="2" t="s">
        <v>315</v>
      </c>
      <c r="B134" s="2" t="s">
        <v>119</v>
      </c>
      <c r="C134" s="12" t="s">
        <v>28</v>
      </c>
      <c r="D134" s="89"/>
      <c r="E134" s="10"/>
      <c r="F134" s="10"/>
      <c r="G134" s="10"/>
      <c r="H134" s="14"/>
      <c r="I134" s="10"/>
      <c r="J134" s="10"/>
      <c r="K134" s="10"/>
      <c r="L134" s="14"/>
      <c r="M134" s="10"/>
      <c r="N134" s="10"/>
      <c r="O134" s="10"/>
      <c r="P134" s="14"/>
      <c r="Q134" s="10"/>
      <c r="R134" s="10"/>
      <c r="S134" s="10"/>
      <c r="T134" s="14"/>
      <c r="U134" s="13" t="s">
        <v>144</v>
      </c>
      <c r="V134" s="13"/>
      <c r="W134" s="11">
        <v>3000</v>
      </c>
      <c r="X134" s="2"/>
      <c r="Y134" s="2"/>
      <c r="Z134" s="16" t="s">
        <v>49</v>
      </c>
      <c r="AA134" s="18">
        <v>3000</v>
      </c>
      <c r="AB134" s="2"/>
    </row>
    <row r="135" spans="1:29" ht="15.5" x14ac:dyDescent="0.35">
      <c r="A135" s="2" t="s">
        <v>316</v>
      </c>
      <c r="B135" s="2" t="s">
        <v>120</v>
      </c>
      <c r="C135" s="12" t="s">
        <v>28</v>
      </c>
      <c r="D135" s="88"/>
      <c r="E135" s="78"/>
      <c r="F135" s="78"/>
      <c r="G135" s="78"/>
      <c r="H135" s="79"/>
      <c r="I135" s="49"/>
      <c r="J135" s="49"/>
      <c r="K135" s="49"/>
      <c r="L135" s="79"/>
      <c r="M135" s="49"/>
      <c r="N135" s="49"/>
      <c r="O135" s="49"/>
      <c r="P135" s="79"/>
      <c r="Q135" s="49"/>
      <c r="R135" s="49"/>
      <c r="S135" s="49"/>
      <c r="T135" s="79"/>
      <c r="U135" s="13" t="s">
        <v>145</v>
      </c>
      <c r="V135" s="62"/>
      <c r="W135" s="11">
        <v>3000</v>
      </c>
      <c r="X135" s="2"/>
      <c r="Y135" s="2"/>
      <c r="Z135" s="16" t="s">
        <v>49</v>
      </c>
      <c r="AA135" s="18">
        <v>3000</v>
      </c>
      <c r="AB135" s="86"/>
      <c r="AC135" s="46"/>
    </row>
    <row r="136" spans="1:29" ht="15.5" x14ac:dyDescent="0.35">
      <c r="A136" s="55" t="s">
        <v>429</v>
      </c>
      <c r="B136" s="1" t="s">
        <v>330</v>
      </c>
      <c r="C136" s="1" t="s">
        <v>28</v>
      </c>
      <c r="D136" s="90"/>
      <c r="E136" s="85"/>
      <c r="F136" s="85"/>
      <c r="G136" s="85"/>
      <c r="H136" s="72"/>
      <c r="I136" s="85"/>
      <c r="J136" s="85"/>
      <c r="K136" s="85"/>
      <c r="L136" s="72"/>
      <c r="M136" s="85"/>
      <c r="N136" s="85"/>
      <c r="O136" s="85"/>
      <c r="P136" s="72"/>
      <c r="Q136" s="85"/>
      <c r="R136" s="85"/>
      <c r="S136" s="85"/>
      <c r="T136" s="88"/>
      <c r="U136" s="1" t="s">
        <v>405</v>
      </c>
      <c r="W136" s="110">
        <v>10000</v>
      </c>
      <c r="X136" s="111"/>
      <c r="Y136" s="111"/>
      <c r="Z136" s="81" t="s">
        <v>49</v>
      </c>
      <c r="AA136" s="21">
        <v>10000</v>
      </c>
      <c r="AB136" s="49"/>
    </row>
    <row r="137" spans="1:29" ht="15.5" x14ac:dyDescent="0.35">
      <c r="A137" s="2" t="s">
        <v>317</v>
      </c>
      <c r="B137" s="2" t="s">
        <v>331</v>
      </c>
      <c r="C137" s="2" t="s">
        <v>28</v>
      </c>
      <c r="D137" s="4"/>
      <c r="E137" s="2"/>
      <c r="F137" s="2"/>
      <c r="G137" s="2"/>
      <c r="H137" s="4"/>
      <c r="I137" s="2"/>
      <c r="J137" s="2"/>
      <c r="K137" s="85"/>
      <c r="L137" s="4"/>
      <c r="M137" s="2"/>
      <c r="N137" s="2"/>
      <c r="O137" s="2"/>
      <c r="P137" s="4"/>
      <c r="Q137" s="2"/>
      <c r="R137" s="2"/>
      <c r="S137" s="85"/>
      <c r="T137" s="4"/>
      <c r="U137" s="2" t="s">
        <v>407</v>
      </c>
      <c r="V137" s="2"/>
      <c r="W137" s="11">
        <v>6000</v>
      </c>
      <c r="X137" s="2"/>
      <c r="Y137" s="2"/>
      <c r="Z137" s="2" t="s">
        <v>49</v>
      </c>
      <c r="AA137" s="11">
        <v>6000</v>
      </c>
      <c r="AB137" s="2"/>
    </row>
    <row r="138" spans="1:29" ht="15.5" x14ac:dyDescent="0.35">
      <c r="A138" s="2" t="s">
        <v>318</v>
      </c>
      <c r="B138" s="2" t="s">
        <v>332</v>
      </c>
      <c r="C138" s="2" t="s">
        <v>28</v>
      </c>
      <c r="D138" s="4"/>
      <c r="E138" s="2"/>
      <c r="F138" s="2"/>
      <c r="G138" s="2"/>
      <c r="H138" s="4"/>
      <c r="I138" s="2"/>
      <c r="J138" s="2"/>
      <c r="K138" s="2"/>
      <c r="L138" s="4"/>
      <c r="M138" s="2"/>
      <c r="N138" s="2"/>
      <c r="O138" s="2"/>
      <c r="P138" s="4"/>
      <c r="Q138" s="2"/>
      <c r="R138" s="85"/>
      <c r="S138" s="85"/>
      <c r="T138" s="4"/>
      <c r="U138" s="2" t="s">
        <v>406</v>
      </c>
      <c r="V138" s="2"/>
      <c r="W138" s="11">
        <v>3000</v>
      </c>
      <c r="X138" s="2"/>
      <c r="Y138" s="2"/>
      <c r="Z138" s="12" t="s">
        <v>428</v>
      </c>
      <c r="AA138" s="11">
        <v>3000</v>
      </c>
      <c r="AB138" s="2"/>
    </row>
    <row r="139" spans="1:29" ht="15.5" x14ac:dyDescent="0.35">
      <c r="A139" s="2" t="s">
        <v>319</v>
      </c>
      <c r="B139" s="2" t="s">
        <v>74</v>
      </c>
      <c r="C139" s="2" t="s">
        <v>28</v>
      </c>
      <c r="D139" s="4"/>
      <c r="E139" s="10"/>
      <c r="F139" s="10"/>
      <c r="G139" s="10"/>
      <c r="H139" s="4"/>
      <c r="I139" s="65"/>
      <c r="J139" s="65"/>
      <c r="K139" s="65"/>
      <c r="L139" s="4"/>
      <c r="M139" s="65"/>
      <c r="N139" s="65"/>
      <c r="O139" s="65"/>
      <c r="P139" s="4"/>
      <c r="Q139" s="65"/>
      <c r="R139" s="65"/>
      <c r="S139" s="65"/>
      <c r="T139" s="4"/>
      <c r="U139" s="2" t="s">
        <v>408</v>
      </c>
      <c r="V139" s="2"/>
      <c r="W139" s="11">
        <v>3000</v>
      </c>
      <c r="X139" s="2"/>
      <c r="Y139" s="2"/>
      <c r="Z139" s="12" t="s">
        <v>73</v>
      </c>
      <c r="AA139" s="113">
        <v>3000</v>
      </c>
      <c r="AB139" s="49"/>
    </row>
    <row r="140" spans="1:29" ht="15.5" x14ac:dyDescent="0.35">
      <c r="A140" s="12" t="s">
        <v>320</v>
      </c>
      <c r="B140" s="13" t="s">
        <v>333</v>
      </c>
      <c r="C140" s="13" t="s">
        <v>28</v>
      </c>
      <c r="D140" s="14"/>
      <c r="E140" s="15"/>
      <c r="F140" s="10"/>
      <c r="G140" s="15"/>
      <c r="H140" s="61"/>
      <c r="I140" s="64"/>
      <c r="J140" s="65"/>
      <c r="K140" s="64"/>
      <c r="L140" s="14"/>
      <c r="M140" s="15"/>
      <c r="N140" s="10"/>
      <c r="O140" s="15"/>
      <c r="P140" s="14"/>
      <c r="Q140" s="15"/>
      <c r="R140" s="10"/>
      <c r="S140" s="15"/>
      <c r="T140" s="14"/>
      <c r="U140" s="13" t="s">
        <v>409</v>
      </c>
      <c r="V140" s="16"/>
      <c r="W140" s="18">
        <v>2000</v>
      </c>
      <c r="X140" s="2"/>
      <c r="Y140" s="2"/>
      <c r="Z140" s="13" t="s">
        <v>46</v>
      </c>
      <c r="AA140" s="11">
        <v>2000</v>
      </c>
      <c r="AB140" s="84"/>
    </row>
    <row r="141" spans="1:29" ht="15.5" x14ac:dyDescent="0.35">
      <c r="A141" s="12" t="s">
        <v>321</v>
      </c>
      <c r="B141" s="13" t="s">
        <v>334</v>
      </c>
      <c r="C141" s="13" t="s">
        <v>28</v>
      </c>
      <c r="D141" s="14"/>
      <c r="E141" s="10"/>
      <c r="F141" s="10"/>
      <c r="G141" s="10"/>
      <c r="H141" s="14"/>
      <c r="I141" s="64"/>
      <c r="J141" s="65"/>
      <c r="K141" s="64"/>
      <c r="L141" s="14"/>
      <c r="M141" s="15"/>
      <c r="N141" s="10"/>
      <c r="O141" s="15"/>
      <c r="P141" s="14"/>
      <c r="Q141" s="15"/>
      <c r="R141" s="10"/>
      <c r="S141" s="15"/>
      <c r="T141" s="14"/>
      <c r="U141" s="13" t="s">
        <v>410</v>
      </c>
      <c r="V141" s="16"/>
      <c r="W141" s="18">
        <v>2500</v>
      </c>
      <c r="X141" s="2"/>
      <c r="Y141" s="2"/>
      <c r="Z141" s="13" t="s">
        <v>46</v>
      </c>
      <c r="AA141" s="113">
        <v>2500</v>
      </c>
      <c r="AB141" s="49"/>
    </row>
    <row r="142" spans="1:29" ht="15.5" x14ac:dyDescent="0.35">
      <c r="A142" s="12" t="s">
        <v>322</v>
      </c>
      <c r="B142" s="13" t="s">
        <v>335</v>
      </c>
      <c r="C142" s="13" t="s">
        <v>28</v>
      </c>
      <c r="D142" s="14"/>
      <c r="E142" s="2"/>
      <c r="F142" s="2"/>
      <c r="G142" s="2"/>
      <c r="H142" s="14"/>
      <c r="I142" s="10"/>
      <c r="J142" s="10"/>
      <c r="K142" s="10"/>
      <c r="L142" s="14"/>
      <c r="M142" s="2"/>
      <c r="N142" s="2"/>
      <c r="O142" s="2"/>
      <c r="P142" s="14"/>
      <c r="Q142" s="2"/>
      <c r="R142" s="2"/>
      <c r="S142" s="2"/>
      <c r="T142" s="14"/>
      <c r="U142" s="13" t="s">
        <v>165</v>
      </c>
      <c r="V142" s="16"/>
      <c r="W142" s="18">
        <v>1500</v>
      </c>
      <c r="X142" s="2"/>
      <c r="Y142" s="2"/>
      <c r="Z142" s="13" t="s">
        <v>69</v>
      </c>
      <c r="AA142" s="113">
        <v>1500</v>
      </c>
      <c r="AB142" s="49"/>
    </row>
    <row r="143" spans="1:29" ht="15.5" x14ac:dyDescent="0.35">
      <c r="A143" s="12" t="s">
        <v>323</v>
      </c>
      <c r="B143" s="13" t="s">
        <v>336</v>
      </c>
      <c r="C143" s="13" t="s">
        <v>28</v>
      </c>
      <c r="D143" s="4"/>
      <c r="E143" s="10"/>
      <c r="F143" s="10"/>
      <c r="G143" s="10"/>
      <c r="H143" s="4"/>
      <c r="I143" s="10"/>
      <c r="J143" s="10"/>
      <c r="K143" s="10"/>
      <c r="L143" s="4"/>
      <c r="M143" s="10"/>
      <c r="N143" s="10"/>
      <c r="O143" s="10"/>
      <c r="P143" s="4"/>
      <c r="Q143" s="10"/>
      <c r="R143" s="10"/>
      <c r="S143" s="10"/>
      <c r="T143" s="61"/>
      <c r="U143" s="12" t="s">
        <v>411</v>
      </c>
      <c r="V143" s="109"/>
      <c r="W143" s="112">
        <v>60000</v>
      </c>
      <c r="X143" s="49"/>
      <c r="Y143" s="49"/>
      <c r="Z143" s="2" t="s">
        <v>47</v>
      </c>
      <c r="AA143" s="113">
        <v>60000</v>
      </c>
      <c r="AB143" s="49"/>
    </row>
    <row r="144" spans="1:29" ht="15.5" x14ac:dyDescent="0.35">
      <c r="A144" s="22" t="s">
        <v>324</v>
      </c>
      <c r="B144" s="13" t="s">
        <v>337</v>
      </c>
      <c r="C144" s="13" t="s">
        <v>28</v>
      </c>
      <c r="D144" s="4"/>
      <c r="E144" s="10"/>
      <c r="F144" s="10"/>
      <c r="G144" s="10"/>
      <c r="H144" s="4"/>
      <c r="I144" s="10"/>
      <c r="J144" s="10"/>
      <c r="K144" s="10"/>
      <c r="L144" s="4"/>
      <c r="M144" s="10"/>
      <c r="N144" s="10"/>
      <c r="O144" s="10"/>
      <c r="P144" s="4"/>
      <c r="Q144" s="10"/>
      <c r="R144" s="10"/>
      <c r="S144" s="10"/>
      <c r="T144" s="61"/>
      <c r="U144" s="12" t="s">
        <v>412</v>
      </c>
      <c r="V144" s="109"/>
      <c r="W144" s="112">
        <v>10000</v>
      </c>
      <c r="X144" s="49"/>
      <c r="Y144" s="49"/>
      <c r="Z144" s="2" t="s">
        <v>47</v>
      </c>
      <c r="AA144" s="11">
        <v>10000</v>
      </c>
      <c r="AB144" s="49"/>
    </row>
    <row r="145" spans="1:28" ht="15.5" x14ac:dyDescent="0.35">
      <c r="A145" s="12" t="s">
        <v>325</v>
      </c>
      <c r="B145" s="13" t="s">
        <v>338</v>
      </c>
      <c r="C145" s="13" t="s">
        <v>28</v>
      </c>
      <c r="D145" s="4"/>
      <c r="E145" s="10"/>
      <c r="F145" s="10"/>
      <c r="G145" s="10"/>
      <c r="H145" s="4"/>
      <c r="I145" s="10"/>
      <c r="J145" s="10"/>
      <c r="K145" s="10"/>
      <c r="L145" s="4"/>
      <c r="M145" s="10"/>
      <c r="N145" s="10"/>
      <c r="O145" s="10"/>
      <c r="P145" s="4"/>
      <c r="Q145" s="10"/>
      <c r="R145" s="10"/>
      <c r="S145" s="10"/>
      <c r="T145" s="61"/>
      <c r="U145" s="12" t="s">
        <v>413</v>
      </c>
      <c r="V145" s="109"/>
      <c r="W145" s="11">
        <v>30000</v>
      </c>
      <c r="X145" s="49"/>
      <c r="Y145" s="49"/>
      <c r="Z145" s="2" t="s">
        <v>47</v>
      </c>
      <c r="AA145" s="11">
        <v>30000</v>
      </c>
      <c r="AB145" s="49"/>
    </row>
    <row r="146" spans="1:28" ht="15.5" x14ac:dyDescent="0.35">
      <c r="A146" s="2" t="s">
        <v>326</v>
      </c>
      <c r="B146" s="1" t="s">
        <v>339</v>
      </c>
      <c r="C146" s="1" t="s">
        <v>28</v>
      </c>
      <c r="D146" s="14"/>
      <c r="E146" s="10"/>
      <c r="F146" s="10"/>
      <c r="G146" s="10"/>
      <c r="H146" s="14"/>
      <c r="I146" s="10"/>
      <c r="J146" s="10"/>
      <c r="K146" s="10"/>
      <c r="L146" s="14"/>
      <c r="M146" s="10"/>
      <c r="N146" s="10"/>
      <c r="O146" s="10"/>
      <c r="P146" s="14"/>
      <c r="Q146" s="10"/>
      <c r="R146" s="10"/>
      <c r="S146" s="10"/>
      <c r="T146" s="14"/>
      <c r="U146" s="12" t="s">
        <v>414</v>
      </c>
      <c r="V146" s="109"/>
      <c r="W146" s="11">
        <v>10000</v>
      </c>
      <c r="X146" s="49"/>
      <c r="Y146" s="49"/>
      <c r="Z146" s="2" t="s">
        <v>47</v>
      </c>
      <c r="AA146" s="11">
        <v>10000</v>
      </c>
      <c r="AB146" s="49"/>
    </row>
    <row r="147" spans="1:28" ht="15.5" x14ac:dyDescent="0.35">
      <c r="A147" s="2" t="s">
        <v>327</v>
      </c>
      <c r="B147" s="1" t="s">
        <v>340</v>
      </c>
      <c r="C147" s="103" t="s">
        <v>28</v>
      </c>
      <c r="D147" s="14"/>
      <c r="E147" s="10"/>
      <c r="F147" s="10"/>
      <c r="G147" s="10"/>
      <c r="H147" s="14"/>
      <c r="I147" s="10"/>
      <c r="J147" s="10"/>
      <c r="K147" s="10"/>
      <c r="L147" s="14"/>
      <c r="M147" s="49"/>
      <c r="N147" s="49"/>
      <c r="O147" s="49"/>
      <c r="P147" s="14"/>
      <c r="Q147" s="49"/>
      <c r="R147" s="49"/>
      <c r="S147" s="49"/>
      <c r="T147" s="14"/>
      <c r="U147" s="12" t="s">
        <v>415</v>
      </c>
      <c r="V147" s="109"/>
      <c r="W147" s="11">
        <v>20000</v>
      </c>
      <c r="X147" s="49"/>
      <c r="Y147" s="49"/>
      <c r="Z147" s="2" t="s">
        <v>47</v>
      </c>
      <c r="AA147" s="11">
        <v>20000</v>
      </c>
      <c r="AB147" s="49"/>
    </row>
    <row r="148" spans="1:28" ht="15.5" x14ac:dyDescent="0.35">
      <c r="D148" s="102"/>
      <c r="AA148" s="48">
        <f>AA8+AA11+AA43+AA80+AA103+AA114+AA120</f>
        <v>1943000</v>
      </c>
      <c r="AB148" s="121">
        <f>AB25+AB80</f>
        <v>145000</v>
      </c>
    </row>
    <row r="149" spans="1:28" x14ac:dyDescent="0.35">
      <c r="Z149">
        <v>0</v>
      </c>
    </row>
  </sheetData>
  <mergeCells count="48">
    <mergeCell ref="AB6:AB7"/>
    <mergeCell ref="A17:Z17"/>
    <mergeCell ref="Y6:Y7"/>
    <mergeCell ref="C6:C7"/>
    <mergeCell ref="B6:B7"/>
    <mergeCell ref="A6:A7"/>
    <mergeCell ref="A11:Z11"/>
    <mergeCell ref="E6:G6"/>
    <mergeCell ref="V6:V7"/>
    <mergeCell ref="Q6:S6"/>
    <mergeCell ref="D6:D7"/>
    <mergeCell ref="H6:H7"/>
    <mergeCell ref="A12:Z12"/>
    <mergeCell ref="Z6:Z7"/>
    <mergeCell ref="A43:Z43"/>
    <mergeCell ref="A94:Z94"/>
    <mergeCell ref="A80:Z80"/>
    <mergeCell ref="AA6:AA7"/>
    <mergeCell ref="A22:Z22"/>
    <mergeCell ref="A8:Z8"/>
    <mergeCell ref="A33:Z33"/>
    <mergeCell ref="A25:Z25"/>
    <mergeCell ref="F2:G2"/>
    <mergeCell ref="F1:Z1"/>
    <mergeCell ref="L6:L7"/>
    <mergeCell ref="P6:P7"/>
    <mergeCell ref="I6:K6"/>
    <mergeCell ref="M6:O6"/>
    <mergeCell ref="X6:X7"/>
    <mergeCell ref="D3:Z3"/>
    <mergeCell ref="F4:G4"/>
    <mergeCell ref="H4:Z4"/>
    <mergeCell ref="D5:Z5"/>
    <mergeCell ref="T6:T7"/>
    <mergeCell ref="U6:U7"/>
    <mergeCell ref="W6:W7"/>
    <mergeCell ref="A114:Z114"/>
    <mergeCell ref="A100:Z100"/>
    <mergeCell ref="A81:Z81"/>
    <mergeCell ref="A89:Z89"/>
    <mergeCell ref="A44:Z44"/>
    <mergeCell ref="A53:Z53"/>
    <mergeCell ref="A103:Z103"/>
    <mergeCell ref="A104:Z104"/>
    <mergeCell ref="A106:Z106"/>
    <mergeCell ref="A109:Z109"/>
    <mergeCell ref="A111:Z111"/>
    <mergeCell ref="A58:Z58"/>
  </mergeCells>
  <pageMargins left="0.7" right="0.7" top="0.75" bottom="0.75" header="0.3" footer="0.3"/>
  <pageSetup scale="22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673C04CFF664498C6D230F7DC9002D" ma:contentTypeVersion="14" ma:contentTypeDescription="Create a new document." ma:contentTypeScope="" ma:versionID="b4f9a02662d3b8955ba9de210575397a">
  <xsd:schema xmlns:xsd="http://www.w3.org/2001/XMLSchema" xmlns:xs="http://www.w3.org/2001/XMLSchema" xmlns:p="http://schemas.microsoft.com/office/2006/metadata/properties" xmlns:ns2="aeaaafad-0aeb-47f1-beb2-3e40a0446ae1" xmlns:ns3="794cbd40-fc6d-4c0a-9217-0f6cd4b26116" targetNamespace="http://schemas.microsoft.com/office/2006/metadata/properties" ma:root="true" ma:fieldsID="c25ca4ebd4cc55bbee69c056d2bf5514" ns2:_="" ns3:_="">
    <xsd:import namespace="aeaaafad-0aeb-47f1-beb2-3e40a0446ae1"/>
    <xsd:import namespace="794cbd40-fc6d-4c0a-9217-0f6cd4b261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aaafad-0aeb-47f1-beb2-3e40a0446a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4cbd40-fc6d-4c0a-9217-0f6cd4b261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E8CBDE-6BB8-41DB-9C79-0056BD90F8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aaafad-0aeb-47f1-beb2-3e40a0446ae1"/>
    <ds:schemaRef ds:uri="794cbd40-fc6d-4c0a-9217-0f6cd4b261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A2A2E1-9A66-45FB-818A-471A78F1A63D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aeaaafad-0aeb-47f1-beb2-3e40a0446ae1"/>
    <ds:schemaRef ds:uri="794cbd40-fc6d-4c0a-9217-0f6cd4b26116"/>
    <ds:schemaRef ds:uri="http://purl.org/dc/terms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D6C6B7A-07D8-4804-9210-BC5B1D5997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Schenineda</dc:creator>
  <cp:keywords/>
  <dc:description/>
  <cp:lastModifiedBy>USER</cp:lastModifiedBy>
  <cp:revision/>
  <cp:lastPrinted>2022-09-08T13:34:26Z</cp:lastPrinted>
  <dcterms:created xsi:type="dcterms:W3CDTF">2020-10-26T16:13:38Z</dcterms:created>
  <dcterms:modified xsi:type="dcterms:W3CDTF">2024-02-13T22:19:30Z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0x01010064673C04CFF664498C6D230F7DC9002D</vt:lpwstr>
  </property>
</Properties>
</file>