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USER\Documents\"/>
    </mc:Choice>
  </mc:AlternateContent>
  <bookViews>
    <workbookView xWindow="0" yWindow="0" windowWidth="19200" windowHeight="6930"/>
  </bookViews>
  <sheets>
    <sheet name="Sheet1" sheetId="1" r:id="rId1"/>
    <sheet name="Sheet2" sheetId="2" state="hidden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36" i="1"/>
  <c r="L36" i="1"/>
  <c r="M36" i="1" s="1"/>
  <c r="K35" i="1"/>
  <c r="L6" i="1"/>
  <c r="G92" i="1" l="1"/>
  <c r="F12" i="2" l="1"/>
  <c r="D10" i="2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L35" i="1"/>
  <c r="M35" i="1" s="1"/>
  <c r="K34" i="1"/>
  <c r="L34" i="1" s="1"/>
  <c r="M34" i="1" s="1"/>
  <c r="L33" i="1"/>
  <c r="M33" i="1" s="1"/>
  <c r="K33" i="1"/>
  <c r="K32" i="1"/>
  <c r="L32" i="1" s="1"/>
  <c r="M32" i="1" s="1"/>
  <c r="K31" i="1"/>
  <c r="L31" i="1" s="1"/>
  <c r="M31" i="1" s="1"/>
  <c r="K30" i="1"/>
  <c r="L30" i="1" s="1"/>
  <c r="M30" i="1" s="1"/>
  <c r="K29" i="1"/>
  <c r="L29" i="1" s="1"/>
  <c r="M29" i="1" s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K22" i="1"/>
  <c r="L22" i="1" s="1"/>
  <c r="M22" i="1" s="1"/>
  <c r="K21" i="1"/>
  <c r="L21" i="1" s="1"/>
  <c r="M21" i="1" s="1"/>
  <c r="K20" i="1"/>
  <c r="L20" i="1" s="1"/>
  <c r="M20" i="1" s="1"/>
  <c r="K19" i="1"/>
  <c r="L19" i="1" s="1"/>
  <c r="M19" i="1" s="1"/>
  <c r="K18" i="1"/>
  <c r="L18" i="1" s="1"/>
  <c r="M18" i="1" s="1"/>
  <c r="K17" i="1"/>
  <c r="L17" i="1" s="1"/>
  <c r="M17" i="1" s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L8" i="1" s="1"/>
  <c r="M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K7" i="1"/>
  <c r="L7" i="1" s="1"/>
  <c r="M7" i="1" s="1"/>
  <c r="A7" i="1"/>
  <c r="K6" i="1"/>
  <c r="M6" i="1" s="1"/>
  <c r="A6" i="1"/>
  <c r="K5" i="1"/>
  <c r="L5" i="1" l="1"/>
  <c r="M5" i="1" l="1"/>
</calcChain>
</file>

<file path=xl/sharedStrings.xml><?xml version="1.0" encoding="utf-8"?>
<sst xmlns="http://schemas.openxmlformats.org/spreadsheetml/2006/main" count="339" uniqueCount="131">
  <si>
    <t>AFRICA CENTER OF EXCELLENCE ON NEW PEDAGOGIES IN ENGINEERING EDUCATION(ACENPEE)</t>
  </si>
  <si>
    <t>AHMADU BELLO UNIVERSITY, ZARIA</t>
  </si>
  <si>
    <t>FIXED ASSET REGISTER</t>
  </si>
  <si>
    <t>S/No.</t>
  </si>
  <si>
    <t>QTY</t>
  </si>
  <si>
    <t>DESCRIPTION</t>
  </si>
  <si>
    <t>YEAR OF PURC</t>
  </si>
  <si>
    <t>INSURANCE PREMIUM PAID</t>
  </si>
  <si>
    <t>UNIT PRICE</t>
  </si>
  <si>
    <t>TOTAL COST</t>
  </si>
  <si>
    <t>DEPARTMENT</t>
  </si>
  <si>
    <t>SUPPLIER</t>
  </si>
  <si>
    <t>LPO NO/INVOICE NUMBER</t>
  </si>
  <si>
    <t>DEPRECIATION</t>
  </si>
  <si>
    <t>ACCUMULATED DEPRECIATION</t>
  </si>
  <si>
    <t>NET BOOK VALUE</t>
  </si>
  <si>
    <t>SERIAL NO.</t>
  </si>
  <si>
    <t>DATE OF DISPOSAL</t>
  </si>
  <si>
    <t>REMARKS</t>
  </si>
  <si>
    <t>Plant &amp; Machinery</t>
  </si>
  <si>
    <t>ADMINISTRATION</t>
  </si>
  <si>
    <t>CHAMPION</t>
  </si>
  <si>
    <t>ACENPEE/74824</t>
  </si>
  <si>
    <t xml:space="preserve">Photo Copiers                 </t>
  </si>
  <si>
    <t>OBINNO</t>
  </si>
  <si>
    <t xml:space="preserve">Communication Equipment       </t>
  </si>
  <si>
    <t>ICICT</t>
  </si>
  <si>
    <t xml:space="preserve">Other Office Equipment        </t>
  </si>
  <si>
    <t>ABB ELECTRICAL</t>
  </si>
  <si>
    <t>ACENPEE/0001</t>
  </si>
  <si>
    <t xml:space="preserve">Other electrical equipment    </t>
  </si>
  <si>
    <t xml:space="preserve">Other  Furniture &amp; Fittings   </t>
  </si>
  <si>
    <t>LMS</t>
  </si>
  <si>
    <t>NUC</t>
  </si>
  <si>
    <t>Toyota Fortuner</t>
  </si>
  <si>
    <t>Zakky  Intergrated Global</t>
  </si>
  <si>
    <t>PU/ACENPEE/PO/01/2022</t>
  </si>
  <si>
    <t>Photocopier</t>
  </si>
  <si>
    <t xml:space="preserve">1 Set of Cushion </t>
  </si>
  <si>
    <t>2016 Toyota Hiace</t>
  </si>
  <si>
    <t>ACME ENG. SERVICES</t>
  </si>
  <si>
    <t>PU/ACENPEE/PO/05/2022</t>
  </si>
  <si>
    <t>1 Set of LG Television</t>
  </si>
  <si>
    <t>Display Tables</t>
  </si>
  <si>
    <t>NEMBE Furniture</t>
  </si>
  <si>
    <t>Public  Address System</t>
  </si>
  <si>
    <t>BROADCAST &amp; COMMUNICATION EQUIPMENTS</t>
  </si>
  <si>
    <t>Open Ng LTD</t>
  </si>
  <si>
    <t>Chairs</t>
  </si>
  <si>
    <t>Alh.Jimoh</t>
  </si>
  <si>
    <t>Table</t>
  </si>
  <si>
    <t>Units of Laptop Computers</t>
  </si>
  <si>
    <t>KHEMSAFE Computers</t>
  </si>
  <si>
    <t>PU/ACENPEE/PO/17/2022</t>
  </si>
  <si>
    <t>TABLES &amp; SHELVES</t>
  </si>
  <si>
    <t>SPLIT AIR CONDITIONER</t>
  </si>
  <si>
    <t>ADVANCE</t>
  </si>
  <si>
    <t>CHAIRS</t>
  </si>
  <si>
    <t>MFB PRINTER</t>
  </si>
  <si>
    <t>UPS</t>
  </si>
  <si>
    <t>Spring Bed</t>
  </si>
  <si>
    <t>Hostel</t>
  </si>
  <si>
    <t>18' Industrial Fan</t>
  </si>
  <si>
    <t>Refrigerator</t>
  </si>
  <si>
    <t>HP Desk top Computers</t>
  </si>
  <si>
    <t>University Advancement</t>
  </si>
  <si>
    <t>5,4,11</t>
  </si>
  <si>
    <t>TABLES ,shelves,Library tables</t>
  </si>
  <si>
    <t>Center Building</t>
  </si>
  <si>
    <t>Standard Home Office Furniture Ltd</t>
  </si>
  <si>
    <t>OFFICE FURNITURE</t>
  </si>
  <si>
    <t>Perkings Mikano Generator</t>
  </si>
  <si>
    <t>Mikano International Ltd</t>
  </si>
  <si>
    <t>Concrete slump cone testing apparatus with tamping rod Model No: SM-HS</t>
  </si>
  <si>
    <t>Digital Moisture meter</t>
  </si>
  <si>
    <t>Schmidt Rebound Hammer</t>
  </si>
  <si>
    <t>Concrete test cube moulds</t>
  </si>
  <si>
    <t>A set of concrete sieves (Sieves: 80mm, 63mm, 50mm, 40mm,31.5mm, 25mm, 20mm, 16mm, 12.5mm, 10mm, 6.3mm with pan and cover)</t>
  </si>
  <si>
    <t>A set of soil sieves (Sieves: 4.75 mm, 2.0 mm, 1.0 mm, 0.600mm, 0.300mm, 0.150mm and 0.075mm. set from 4.76mm to 0.075mm aperture with pan and cover)</t>
  </si>
  <si>
    <t>Laboratory Dial Gauges (5 nos)</t>
  </si>
  <si>
    <t>1 no. Casagrande apparatus</t>
  </si>
  <si>
    <t>Portable Solar power meter product code: 4589230</t>
  </si>
  <si>
    <t>1 set of Air riverter</t>
  </si>
  <si>
    <t>1 pc of 16 mm Rich power drill machine</t>
  </si>
  <si>
    <t>1 pc Maxmech Heavy Duty Arc Welding Machine 250A</t>
  </si>
  <si>
    <t>1 pc Tasi TA642A Digital Anemometer Handheld wind speed meter</t>
  </si>
  <si>
    <t>2 in 1 Dual purpose speed meter handheld digital tachometer for motor wheels lathe electrical fan. (SKU: GE779IP5JH5DXNAFAMZ . Model: wlclyq-1851)</t>
  </si>
  <si>
    <t>Professional Infrared Thermometer -gm320, Product Code: 5774400</t>
  </si>
  <si>
    <t>Aicevoos High-Sensitivity Digital Combustible Gas Detector, Battery-Powered Flammable Gas Alarm with Au (Model AS-F12)</t>
  </si>
  <si>
    <t>Portable Autoclave Pressure Steam Sterilizer- 18L</t>
  </si>
  <si>
    <t>Microbiology laboratory Incubator 18 litres</t>
  </si>
  <si>
    <t>Water bath shaker</t>
  </si>
  <si>
    <t>Distillation setup with heater</t>
  </si>
  <si>
    <t>Soxhlet Apparatus complete setup with heater</t>
  </si>
  <si>
    <t>Desiccator</t>
  </si>
  <si>
    <t>Magnetic stirrer</t>
  </si>
  <si>
    <t>Digital camera Microscope</t>
  </si>
  <si>
    <t>Glass wares (test tubes, conical flasks, beakers, pipetter)</t>
  </si>
  <si>
    <t>Digital pH meter</t>
  </si>
  <si>
    <t>SALT785 4 in1 Digital Water Tester Salt S.G. Temp Meter</t>
  </si>
  <si>
    <t>Tabletop Turbidity Meter (M100+ Laboratory turbidimeter)</t>
  </si>
  <si>
    <t>1 pcs Bosean 8 in 1 Air Quality Detect (product code 6476884)</t>
  </si>
  <si>
    <t>70 liters laboratory Oven</t>
  </si>
  <si>
    <t>Ender 3 S1 PRO Creality 3D Printer</t>
  </si>
  <si>
    <t>1 set of 50-liter air compressor</t>
  </si>
  <si>
    <t>1 pc of 40 kg digital Scale</t>
  </si>
  <si>
    <t>1 pc of 50-meter x 2.5mm extension cable</t>
  </si>
  <si>
    <t>1 pc of battery analyszer 12/24V</t>
  </si>
  <si>
    <t>1 pc of 250 Amp Battery Charger</t>
  </si>
  <si>
    <t>1 pc Mastech AC/DC clamp meter</t>
  </si>
  <si>
    <t>1 set of 499 pcs tools set</t>
  </si>
  <si>
    <t>Safety googles</t>
  </si>
  <si>
    <t>pairs of combination Handgloves</t>
  </si>
  <si>
    <t>electrical tool box</t>
  </si>
  <si>
    <t>Pairs of safety boot</t>
  </si>
  <si>
    <t>Set of drilling machine</t>
  </si>
  <si>
    <t>18inch bosch vice</t>
  </si>
  <si>
    <t>Pcs of cover-all</t>
  </si>
  <si>
    <t>Packet of nose mask</t>
  </si>
  <si>
    <t>Pcs of cover all</t>
  </si>
  <si>
    <t>Set of panel cutter</t>
  </si>
  <si>
    <t>Reflective jacket</t>
  </si>
  <si>
    <t>1 pc 12V Tire inflator</t>
  </si>
  <si>
    <t>MSA Helmet cap</t>
  </si>
  <si>
    <t>400A Inverter Welder</t>
  </si>
  <si>
    <t>Set of 13mm pilles drilling machine</t>
  </si>
  <si>
    <t>Scan frost gas cooker</t>
  </si>
  <si>
    <t>1 pc Digital Multimeter - Dt9205a + Bundle</t>
  </si>
  <si>
    <t>Scan frost micro wave</t>
  </si>
  <si>
    <t>L.O and Sons Global (NIG) LTD</t>
  </si>
  <si>
    <t>PU/ACENPEE/JO-PO/02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</si>
</sst>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ansSerif"/>
      <charset val="134"/>
    </font>
    <font>
      <sz val="9"/>
      <color rgb="FF000000"/>
      <name val="SansSerif"/>
      <charset val="134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ourier"/>
      <charset val="13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FBF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164" fontId="2" fillId="0" borderId="1" xfId="1" applyNumberFormat="1" applyFont="1" applyBorder="1"/>
    <xf numFmtId="43" fontId="2" fillId="0" borderId="1" xfId="1" applyFont="1" applyBorder="1"/>
    <xf numFmtId="43" fontId="0" fillId="0" borderId="0" xfId="1" applyFont="1"/>
    <xf numFmtId="4" fontId="3" fillId="2" borderId="1" xfId="0" applyNumberFormat="1" applyFont="1" applyFill="1" applyBorder="1" applyAlignment="1" applyProtection="1">
      <alignment vertical="top"/>
    </xf>
    <xf numFmtId="43" fontId="3" fillId="2" borderId="1" xfId="1" applyFont="1" applyFill="1" applyBorder="1" applyAlignment="1" applyProtection="1">
      <alignment vertical="top"/>
    </xf>
    <xf numFmtId="4" fontId="3" fillId="3" borderId="1" xfId="0" applyNumberFormat="1" applyFont="1" applyFill="1" applyBorder="1" applyAlignment="1" applyProtection="1">
      <alignment vertical="top"/>
    </xf>
    <xf numFmtId="164" fontId="3" fillId="2" borderId="1" xfId="1" applyNumberFormat="1" applyFont="1" applyFill="1" applyBorder="1" applyAlignment="1" applyProtection="1">
      <alignment vertical="top"/>
    </xf>
    <xf numFmtId="43" fontId="4" fillId="3" borderId="1" xfId="1" applyFont="1" applyFill="1" applyBorder="1" applyAlignment="1" applyProtection="1">
      <alignment vertical="top"/>
    </xf>
    <xf numFmtId="0" fontId="5" fillId="0" borderId="0" xfId="0" applyFont="1"/>
    <xf numFmtId="0" fontId="6" fillId="0" borderId="0" xfId="0" applyNumberFormat="1" applyFont="1" applyAlignme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3" fontId="16" fillId="0" borderId="0" xfId="1" applyFont="1" applyAlignment="1"/>
    <xf numFmtId="0" fontId="17" fillId="0" borderId="0" xfId="0" applyFont="1" applyFill="1" applyAlignment="1">
      <alignment horizontal="center" wrapText="1"/>
    </xf>
    <xf numFmtId="43" fontId="17" fillId="0" borderId="0" xfId="0" applyNumberFormat="1" applyFont="1" applyFill="1" applyAlignment="1">
      <alignment horizontal="center" wrapText="1"/>
    </xf>
    <xf numFmtId="43" fontId="17" fillId="0" borderId="0" xfId="1" applyFont="1" applyFill="1" applyAlignment="1">
      <alignment horizontal="center" wrapText="1"/>
    </xf>
    <xf numFmtId="0" fontId="1" fillId="0" borderId="0" xfId="0" applyFont="1"/>
    <xf numFmtId="0" fontId="16" fillId="0" borderId="0" xfId="0" applyNumberFormat="1" applyFont="1" applyAlignment="1"/>
    <xf numFmtId="0" fontId="18" fillId="0" borderId="0" xfId="3" applyFont="1" applyAlignment="1" applyProtection="1">
      <alignment horizontal="left"/>
      <protection locked="0"/>
    </xf>
    <xf numFmtId="43" fontId="16" fillId="0" borderId="0" xfId="0" applyNumberFormat="1" applyFont="1" applyAlignment="1"/>
    <xf numFmtId="43" fontId="16" fillId="0" borderId="0" xfId="1" applyNumberFormat="1" applyFont="1" applyAlignment="1"/>
    <xf numFmtId="0" fontId="17" fillId="0" borderId="0" xfId="0" applyFont="1"/>
    <xf numFmtId="0" fontId="13" fillId="0" borderId="0" xfId="0" applyNumberFormat="1" applyFont="1" applyAlignment="1"/>
    <xf numFmtId="0" fontId="16" fillId="0" borderId="0" xfId="0" applyNumberFormat="1" applyFont="1" applyFill="1" applyAlignment="1"/>
    <xf numFmtId="0" fontId="1" fillId="0" borderId="0" xfId="0" applyNumberFormat="1" applyFont="1" applyAlignment="1"/>
    <xf numFmtId="0" fontId="16" fillId="0" borderId="0" xfId="0" applyNumberFormat="1" applyFont="1" applyAlignment="1">
      <alignment horizontal="left" vertical="center"/>
    </xf>
    <xf numFmtId="43" fontId="16" fillId="0" borderId="0" xfId="1" applyFont="1" applyAlignment="1">
      <alignment horizontal="right"/>
    </xf>
    <xf numFmtId="43" fontId="16" fillId="0" borderId="0" xfId="0" applyNumberFormat="1" applyFont="1" applyAlignment="1">
      <alignment horizontal="right"/>
    </xf>
    <xf numFmtId="43" fontId="16" fillId="0" borderId="0" xfId="1" applyNumberFormat="1" applyFont="1" applyAlignment="1">
      <alignment horizontal="right"/>
    </xf>
    <xf numFmtId="0" fontId="9" fillId="0" borderId="0" xfId="0" applyFont="1" applyFill="1" applyBorder="1" applyAlignment="1">
      <alignment horizontal="right" vertical="center" wrapText="1"/>
    </xf>
  </cellXfs>
  <cellStyles count="4">
    <cellStyle name="Comma" xfId="1" builtinId="3"/>
    <cellStyle name="Comma 2 2" xfId="2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6"/>
  <sheetViews>
    <sheetView tabSelected="1" topLeftCell="I1" workbookViewId="0">
      <selection activeCell="N87" sqref="N87"/>
    </sheetView>
  </sheetViews>
  <sheetFormatPr defaultColWidth="5.7265625" defaultRowHeight="14.5"/>
  <cols>
    <col min="2" max="2" width="4.7265625" customWidth="1"/>
    <col min="3" max="3" width="36" customWidth="1"/>
    <col min="4" max="4" width="5.1796875" customWidth="1"/>
    <col min="5" max="5" width="8.54296875" customWidth="1"/>
    <col min="6" max="7" width="14.26953125" customWidth="1"/>
    <col min="8" max="8" width="15.453125" customWidth="1"/>
    <col min="9" max="9" width="36.36328125" customWidth="1"/>
    <col min="10" max="11" width="18.54296875" customWidth="1"/>
    <col min="12" max="13" width="19.26953125" customWidth="1"/>
    <col min="14" max="14" width="12.1796875" customWidth="1"/>
    <col min="15" max="15" width="8.26953125" customWidth="1"/>
    <col min="16" max="16" width="8.81640625" customWidth="1"/>
  </cols>
  <sheetData>
    <row r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s="9" customFormat="1" ht="32.5">
      <c r="A4" s="17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G4" s="21" t="s">
        <v>9</v>
      </c>
      <c r="H4" s="20" t="s">
        <v>10</v>
      </c>
      <c r="I4" s="20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0" t="s">
        <v>16</v>
      </c>
      <c r="O4" s="20" t="s">
        <v>17</v>
      </c>
      <c r="P4" s="21" t="s">
        <v>18</v>
      </c>
    </row>
    <row r="5" spans="1:17">
      <c r="A5" s="22">
        <v>1</v>
      </c>
      <c r="B5" s="22">
        <v>1</v>
      </c>
      <c r="C5" s="23" t="s">
        <v>19</v>
      </c>
      <c r="D5" s="24">
        <v>2020</v>
      </c>
      <c r="E5" s="25"/>
      <c r="F5" s="26">
        <v>220000</v>
      </c>
      <c r="G5" s="40">
        <v>220000</v>
      </c>
      <c r="H5" s="25" t="s">
        <v>20</v>
      </c>
      <c r="I5" s="25" t="s">
        <v>21</v>
      </c>
      <c r="J5" s="27" t="s">
        <v>22</v>
      </c>
      <c r="K5" s="28">
        <f t="shared" ref="K5:K35" si="0">G5*0.2</f>
        <v>44000</v>
      </c>
      <c r="L5" s="29">
        <f t="shared" ref="L5:L10" si="1">K5*4</f>
        <v>176000</v>
      </c>
      <c r="M5" s="28">
        <f>G5-L5</f>
        <v>44000</v>
      </c>
      <c r="N5" s="25"/>
      <c r="O5" s="25"/>
      <c r="P5" s="27"/>
      <c r="Q5" s="30"/>
    </row>
    <row r="6" spans="1:17">
      <c r="A6" s="31">
        <f>A5+1</f>
        <v>2</v>
      </c>
      <c r="B6" s="22">
        <v>2</v>
      </c>
      <c r="C6" s="32" t="s">
        <v>23</v>
      </c>
      <c r="D6" s="24">
        <v>2020</v>
      </c>
      <c r="E6" s="25"/>
      <c r="F6" s="26">
        <v>691225</v>
      </c>
      <c r="G6" s="40">
        <v>691225</v>
      </c>
      <c r="H6" s="25" t="s">
        <v>20</v>
      </c>
      <c r="I6" s="25" t="s">
        <v>24</v>
      </c>
      <c r="J6" s="27"/>
      <c r="K6" s="28">
        <f t="shared" si="0"/>
        <v>138245</v>
      </c>
      <c r="L6" s="29">
        <f t="shared" si="1"/>
        <v>552980</v>
      </c>
      <c r="M6" s="28">
        <f>G6-L6</f>
        <v>138245</v>
      </c>
      <c r="N6" s="25"/>
      <c r="O6" s="25"/>
      <c r="P6" s="27"/>
      <c r="Q6" s="30"/>
    </row>
    <row r="7" spans="1:17">
      <c r="A7" s="31">
        <f>A6+1</f>
        <v>3</v>
      </c>
      <c r="B7" s="22">
        <v>3</v>
      </c>
      <c r="C7" s="32" t="s">
        <v>25</v>
      </c>
      <c r="D7" s="24">
        <v>2020</v>
      </c>
      <c r="E7" s="25"/>
      <c r="F7" s="26">
        <v>1239000</v>
      </c>
      <c r="G7" s="40">
        <v>1239000</v>
      </c>
      <c r="H7" s="25" t="s">
        <v>20</v>
      </c>
      <c r="I7" s="25" t="s">
        <v>26</v>
      </c>
      <c r="J7" s="27"/>
      <c r="K7" s="28">
        <f t="shared" si="0"/>
        <v>247800</v>
      </c>
      <c r="L7" s="29">
        <f t="shared" si="1"/>
        <v>991200</v>
      </c>
      <c r="M7" s="28">
        <f t="shared" ref="M7:M70" si="2">G7-L7</f>
        <v>247800</v>
      </c>
      <c r="N7" s="25"/>
      <c r="O7" s="25"/>
      <c r="P7" s="27"/>
      <c r="Q7" s="30"/>
    </row>
    <row r="8" spans="1:17">
      <c r="A8" s="31">
        <f t="shared" ref="A8:A32" si="3">A7+1</f>
        <v>4</v>
      </c>
      <c r="B8" s="22">
        <v>4</v>
      </c>
      <c r="C8" s="32" t="s">
        <v>27</v>
      </c>
      <c r="D8" s="24">
        <v>2020</v>
      </c>
      <c r="E8" s="25"/>
      <c r="F8" s="26">
        <v>89000</v>
      </c>
      <c r="G8" s="40">
        <v>89000</v>
      </c>
      <c r="H8" s="25" t="s">
        <v>20</v>
      </c>
      <c r="I8" s="25" t="s">
        <v>28</v>
      </c>
      <c r="J8" s="27" t="s">
        <v>29</v>
      </c>
      <c r="K8" s="28">
        <f t="shared" si="0"/>
        <v>17800</v>
      </c>
      <c r="L8" s="29">
        <f t="shared" si="1"/>
        <v>71200</v>
      </c>
      <c r="M8" s="28">
        <f t="shared" si="2"/>
        <v>17800</v>
      </c>
      <c r="N8" s="25"/>
      <c r="O8" s="25"/>
      <c r="P8" s="27"/>
      <c r="Q8" s="30"/>
    </row>
    <row r="9" spans="1:17">
      <c r="A9" s="31">
        <f t="shared" si="3"/>
        <v>5</v>
      </c>
      <c r="B9" s="22">
        <v>5</v>
      </c>
      <c r="C9" s="32" t="s">
        <v>30</v>
      </c>
      <c r="D9" s="24">
        <v>2020</v>
      </c>
      <c r="E9" s="25"/>
      <c r="F9" s="26">
        <v>448394.23</v>
      </c>
      <c r="G9" s="40">
        <v>448394.23</v>
      </c>
      <c r="H9" s="25" t="s">
        <v>20</v>
      </c>
      <c r="I9" s="25"/>
      <c r="J9" s="27"/>
      <c r="K9" s="28">
        <f t="shared" si="0"/>
        <v>89678.846000000005</v>
      </c>
      <c r="L9" s="29">
        <f t="shared" si="1"/>
        <v>358715.38400000002</v>
      </c>
      <c r="M9" s="28">
        <f t="shared" si="2"/>
        <v>89678.845999999961</v>
      </c>
      <c r="N9" s="25"/>
      <c r="O9" s="25"/>
      <c r="P9" s="27"/>
      <c r="Q9" s="30"/>
    </row>
    <row r="10" spans="1:17">
      <c r="A10" s="31">
        <f t="shared" si="3"/>
        <v>6</v>
      </c>
      <c r="B10" s="22">
        <v>6</v>
      </c>
      <c r="C10" s="32" t="s">
        <v>31</v>
      </c>
      <c r="D10" s="24">
        <v>2020</v>
      </c>
      <c r="E10" s="25"/>
      <c r="F10" s="26">
        <v>134840.81</v>
      </c>
      <c r="G10" s="40">
        <v>134840.81</v>
      </c>
      <c r="H10" s="25" t="s">
        <v>20</v>
      </c>
      <c r="I10" s="25"/>
      <c r="J10" s="27"/>
      <c r="K10" s="28">
        <f t="shared" si="0"/>
        <v>26968.162</v>
      </c>
      <c r="L10" s="29">
        <f t="shared" si="1"/>
        <v>107872.648</v>
      </c>
      <c r="M10" s="28">
        <f t="shared" si="2"/>
        <v>26968.161999999997</v>
      </c>
      <c r="N10" s="25"/>
      <c r="O10" s="25"/>
      <c r="P10" s="27"/>
      <c r="Q10" s="30"/>
    </row>
    <row r="11" spans="1:17">
      <c r="A11" s="31">
        <f t="shared" si="3"/>
        <v>7</v>
      </c>
      <c r="B11" s="22">
        <v>7</v>
      </c>
      <c r="C11" s="23" t="s">
        <v>32</v>
      </c>
      <c r="D11" s="24">
        <v>2021</v>
      </c>
      <c r="E11" s="25"/>
      <c r="F11" s="26">
        <v>44294892</v>
      </c>
      <c r="G11" s="40">
        <v>44294892</v>
      </c>
      <c r="H11" s="25" t="s">
        <v>20</v>
      </c>
      <c r="I11" s="25" t="s">
        <v>33</v>
      </c>
      <c r="J11" s="27"/>
      <c r="K11" s="28">
        <f t="shared" si="0"/>
        <v>8858978.4000000004</v>
      </c>
      <c r="L11" s="29">
        <f t="shared" ref="L11:L21" si="4">K11*3</f>
        <v>26576935.200000003</v>
      </c>
      <c r="M11" s="28">
        <f t="shared" si="2"/>
        <v>17717956.799999997</v>
      </c>
      <c r="N11" s="25"/>
      <c r="O11" s="25"/>
      <c r="P11" s="27"/>
      <c r="Q11" s="30"/>
    </row>
    <row r="12" spans="1:17">
      <c r="A12" s="31">
        <f t="shared" si="3"/>
        <v>8</v>
      </c>
      <c r="B12" s="22">
        <v>1</v>
      </c>
      <c r="C12" s="23" t="s">
        <v>34</v>
      </c>
      <c r="D12" s="24">
        <v>2022</v>
      </c>
      <c r="E12" s="25"/>
      <c r="F12" s="26">
        <v>51989687.5</v>
      </c>
      <c r="G12" s="40">
        <v>51989687.5</v>
      </c>
      <c r="H12" s="25" t="s">
        <v>20</v>
      </c>
      <c r="I12" s="25" t="s">
        <v>35</v>
      </c>
      <c r="J12" s="27" t="s">
        <v>36</v>
      </c>
      <c r="K12" s="28">
        <f t="shared" si="0"/>
        <v>10397937.5</v>
      </c>
      <c r="L12" s="29">
        <f t="shared" si="4"/>
        <v>31193812.5</v>
      </c>
      <c r="M12" s="28">
        <f t="shared" si="2"/>
        <v>20795875</v>
      </c>
      <c r="N12" s="25"/>
      <c r="O12" s="25"/>
      <c r="P12" s="27"/>
      <c r="Q12" s="30"/>
    </row>
    <row r="13" spans="1:17">
      <c r="A13" s="31">
        <f t="shared" si="3"/>
        <v>9</v>
      </c>
      <c r="B13" s="22">
        <v>1</v>
      </c>
      <c r="C13" s="23" t="s">
        <v>37</v>
      </c>
      <c r="D13" s="24">
        <v>2022</v>
      </c>
      <c r="E13" s="25"/>
      <c r="F13" s="26">
        <v>455000</v>
      </c>
      <c r="G13" s="40">
        <v>455000</v>
      </c>
      <c r="H13" s="25" t="s">
        <v>20</v>
      </c>
      <c r="I13" s="25" t="s">
        <v>24</v>
      </c>
      <c r="J13" s="27"/>
      <c r="K13" s="28">
        <f t="shared" si="0"/>
        <v>91000</v>
      </c>
      <c r="L13" s="29">
        <f t="shared" si="4"/>
        <v>273000</v>
      </c>
      <c r="M13" s="28">
        <f t="shared" si="2"/>
        <v>182000</v>
      </c>
      <c r="N13" s="25"/>
      <c r="O13" s="25"/>
      <c r="P13" s="27"/>
      <c r="Q13" s="30"/>
    </row>
    <row r="14" spans="1:17">
      <c r="A14" s="31">
        <f t="shared" si="3"/>
        <v>10</v>
      </c>
      <c r="B14" s="22">
        <v>1</v>
      </c>
      <c r="C14" s="23" t="s">
        <v>38</v>
      </c>
      <c r="D14" s="24">
        <v>2022</v>
      </c>
      <c r="E14" s="25"/>
      <c r="F14" s="26">
        <v>560000</v>
      </c>
      <c r="G14" s="40">
        <v>560000</v>
      </c>
      <c r="H14" s="25" t="s">
        <v>20</v>
      </c>
      <c r="I14" s="25"/>
      <c r="J14" s="27"/>
      <c r="K14" s="28">
        <f t="shared" si="0"/>
        <v>112000</v>
      </c>
      <c r="L14" s="29">
        <f t="shared" si="4"/>
        <v>336000</v>
      </c>
      <c r="M14" s="28">
        <f t="shared" si="2"/>
        <v>224000</v>
      </c>
      <c r="N14" s="25"/>
      <c r="O14" s="25"/>
      <c r="P14" s="27"/>
      <c r="Q14" s="30"/>
    </row>
    <row r="15" spans="1:17" ht="19" customHeight="1">
      <c r="A15" s="31">
        <f t="shared" si="3"/>
        <v>11</v>
      </c>
      <c r="B15" s="22">
        <v>1</v>
      </c>
      <c r="C15" s="23" t="s">
        <v>39</v>
      </c>
      <c r="D15" s="24">
        <v>2022</v>
      </c>
      <c r="E15" s="25"/>
      <c r="F15" s="26">
        <v>39369015</v>
      </c>
      <c r="G15" s="40">
        <v>39369015</v>
      </c>
      <c r="H15" s="25" t="s">
        <v>20</v>
      </c>
      <c r="I15" s="25" t="s">
        <v>40</v>
      </c>
      <c r="J15" s="27" t="s">
        <v>41</v>
      </c>
      <c r="K15" s="28">
        <f t="shared" si="0"/>
        <v>7873803</v>
      </c>
      <c r="L15" s="29">
        <f t="shared" si="4"/>
        <v>23621409</v>
      </c>
      <c r="M15" s="28">
        <f t="shared" si="2"/>
        <v>15747606</v>
      </c>
      <c r="N15" s="25"/>
      <c r="O15" s="25"/>
      <c r="P15" s="27"/>
      <c r="Q15" s="30"/>
    </row>
    <row r="16" spans="1:17">
      <c r="A16" s="31">
        <f t="shared" si="3"/>
        <v>12</v>
      </c>
      <c r="B16" s="22">
        <v>1</v>
      </c>
      <c r="C16" s="31" t="s">
        <v>42</v>
      </c>
      <c r="D16" s="24">
        <v>2022</v>
      </c>
      <c r="E16" s="25"/>
      <c r="F16" s="26">
        <v>420000</v>
      </c>
      <c r="G16" s="40">
        <v>420000</v>
      </c>
      <c r="H16" s="25" t="s">
        <v>20</v>
      </c>
      <c r="I16" s="25" t="s">
        <v>21</v>
      </c>
      <c r="J16" s="27"/>
      <c r="K16" s="28">
        <f t="shared" si="0"/>
        <v>84000</v>
      </c>
      <c r="L16" s="29">
        <f t="shared" si="4"/>
        <v>252000</v>
      </c>
      <c r="M16" s="28">
        <f t="shared" si="2"/>
        <v>168000</v>
      </c>
      <c r="N16" s="25"/>
      <c r="O16" s="25"/>
      <c r="P16" s="27"/>
      <c r="Q16" s="30"/>
    </row>
    <row r="17" spans="1:17">
      <c r="A17" s="31">
        <f t="shared" si="3"/>
        <v>13</v>
      </c>
      <c r="B17" s="31">
        <v>4</v>
      </c>
      <c r="C17" s="31" t="s">
        <v>43</v>
      </c>
      <c r="D17" s="24">
        <v>2022</v>
      </c>
      <c r="E17" s="31"/>
      <c r="F17" s="26">
        <v>640000</v>
      </c>
      <c r="G17" s="40">
        <v>640000</v>
      </c>
      <c r="H17" s="25" t="s">
        <v>20</v>
      </c>
      <c r="I17" s="31" t="s">
        <v>44</v>
      </c>
      <c r="J17" s="31"/>
      <c r="K17" s="28">
        <f t="shared" si="0"/>
        <v>128000</v>
      </c>
      <c r="L17" s="29">
        <f t="shared" si="4"/>
        <v>384000</v>
      </c>
      <c r="M17" s="28">
        <f t="shared" si="2"/>
        <v>256000</v>
      </c>
      <c r="N17" s="31"/>
      <c r="O17" s="31"/>
      <c r="P17" s="31"/>
      <c r="Q17" s="30"/>
    </row>
    <row r="18" spans="1:17">
      <c r="A18" s="31">
        <f t="shared" si="3"/>
        <v>14</v>
      </c>
      <c r="B18" s="31">
        <v>1</v>
      </c>
      <c r="C18" s="31" t="s">
        <v>45</v>
      </c>
      <c r="D18" s="24">
        <v>2022</v>
      </c>
      <c r="E18" s="31"/>
      <c r="F18" s="26">
        <v>55000</v>
      </c>
      <c r="G18" s="40">
        <v>55000</v>
      </c>
      <c r="H18" s="25" t="s">
        <v>20</v>
      </c>
      <c r="I18" s="31" t="s">
        <v>24</v>
      </c>
      <c r="J18" s="31"/>
      <c r="K18" s="28">
        <f t="shared" si="0"/>
        <v>11000</v>
      </c>
      <c r="L18" s="29">
        <f t="shared" si="4"/>
        <v>33000</v>
      </c>
      <c r="M18" s="28">
        <f t="shared" si="2"/>
        <v>22000</v>
      </c>
      <c r="N18" s="31"/>
      <c r="O18" s="31"/>
      <c r="P18" s="31"/>
      <c r="Q18" s="30"/>
    </row>
    <row r="19" spans="1:17">
      <c r="A19" s="31">
        <f t="shared" si="3"/>
        <v>15</v>
      </c>
      <c r="B19" s="31">
        <v>1</v>
      </c>
      <c r="C19" s="31" t="s">
        <v>46</v>
      </c>
      <c r="D19" s="24">
        <v>2022</v>
      </c>
      <c r="E19" s="31"/>
      <c r="F19" s="26">
        <v>5622749.5</v>
      </c>
      <c r="G19" s="40">
        <v>5622749.5</v>
      </c>
      <c r="H19" s="25" t="s">
        <v>20</v>
      </c>
      <c r="I19" s="31" t="s">
        <v>47</v>
      </c>
      <c r="J19" s="31"/>
      <c r="K19" s="28">
        <f t="shared" si="0"/>
        <v>1124549.9000000001</v>
      </c>
      <c r="L19" s="29">
        <f t="shared" si="4"/>
        <v>3373649.7</v>
      </c>
      <c r="M19" s="28">
        <f t="shared" si="2"/>
        <v>2249099.7999999998</v>
      </c>
      <c r="N19" s="31"/>
      <c r="O19" s="31"/>
      <c r="P19" s="31"/>
      <c r="Q19" s="30"/>
    </row>
    <row r="20" spans="1:17">
      <c r="A20" s="31">
        <f t="shared" si="3"/>
        <v>16</v>
      </c>
      <c r="B20" s="31">
        <v>20</v>
      </c>
      <c r="C20" s="31" t="s">
        <v>48</v>
      </c>
      <c r="D20" s="24">
        <v>2022</v>
      </c>
      <c r="E20" s="31"/>
      <c r="F20" s="26">
        <v>2662479.69</v>
      </c>
      <c r="G20" s="40">
        <v>2662479.69</v>
      </c>
      <c r="H20" s="25" t="s">
        <v>20</v>
      </c>
      <c r="I20" s="31" t="s">
        <v>49</v>
      </c>
      <c r="J20" s="31"/>
      <c r="K20" s="28">
        <f t="shared" si="0"/>
        <v>532495.93799999997</v>
      </c>
      <c r="L20" s="29">
        <f t="shared" si="4"/>
        <v>1597487.8139999998</v>
      </c>
      <c r="M20" s="28">
        <f t="shared" si="2"/>
        <v>1064991.8760000002</v>
      </c>
      <c r="N20" s="31"/>
      <c r="O20" s="31"/>
      <c r="P20" s="31"/>
      <c r="Q20" s="30"/>
    </row>
    <row r="21" spans="1:17">
      <c r="A21" s="31">
        <f t="shared" si="3"/>
        <v>17</v>
      </c>
      <c r="B21" s="31">
        <v>20</v>
      </c>
      <c r="C21" s="31" t="s">
        <v>50</v>
      </c>
      <c r="D21" s="24">
        <v>2022</v>
      </c>
      <c r="E21" s="31"/>
      <c r="F21" s="26">
        <v>640000</v>
      </c>
      <c r="G21" s="40">
        <v>640000</v>
      </c>
      <c r="H21" s="25" t="s">
        <v>20</v>
      </c>
      <c r="I21" s="31" t="s">
        <v>49</v>
      </c>
      <c r="J21" s="31"/>
      <c r="K21" s="28">
        <f t="shared" si="0"/>
        <v>128000</v>
      </c>
      <c r="L21" s="29">
        <f t="shared" si="4"/>
        <v>384000</v>
      </c>
      <c r="M21" s="28">
        <f t="shared" si="2"/>
        <v>256000</v>
      </c>
      <c r="N21" s="31"/>
      <c r="O21" s="31"/>
      <c r="P21" s="31"/>
      <c r="Q21" s="30"/>
    </row>
    <row r="22" spans="1:17">
      <c r="A22" s="31">
        <f t="shared" si="3"/>
        <v>18</v>
      </c>
      <c r="B22" s="31">
        <v>15</v>
      </c>
      <c r="C22" s="31" t="s">
        <v>51</v>
      </c>
      <c r="D22" s="31">
        <v>2023</v>
      </c>
      <c r="E22" s="31"/>
      <c r="F22" s="26">
        <v>8926370.25</v>
      </c>
      <c r="G22" s="40">
        <v>8926370.25</v>
      </c>
      <c r="H22" s="25" t="s">
        <v>20</v>
      </c>
      <c r="I22" s="31" t="s">
        <v>52</v>
      </c>
      <c r="J22" s="31" t="s">
        <v>53</v>
      </c>
      <c r="K22" s="28">
        <f t="shared" si="0"/>
        <v>1785274.05</v>
      </c>
      <c r="L22" s="29">
        <f t="shared" ref="L22:L27" si="5">K22*2</f>
        <v>3570548.1</v>
      </c>
      <c r="M22" s="28">
        <f t="shared" si="2"/>
        <v>5355822.1500000004</v>
      </c>
      <c r="N22" s="31"/>
      <c r="O22" s="31"/>
      <c r="P22" s="31"/>
      <c r="Q22" s="30"/>
    </row>
    <row r="23" spans="1:17">
      <c r="A23" s="31">
        <f t="shared" si="3"/>
        <v>19</v>
      </c>
      <c r="B23" s="31">
        <v>6</v>
      </c>
      <c r="C23" s="31" t="s">
        <v>54</v>
      </c>
      <c r="D23" s="31">
        <v>2023</v>
      </c>
      <c r="E23" s="31"/>
      <c r="F23" s="26">
        <v>1053500</v>
      </c>
      <c r="G23" s="40">
        <v>1053500</v>
      </c>
      <c r="H23" s="25" t="s">
        <v>20</v>
      </c>
      <c r="I23" s="31" t="s">
        <v>44</v>
      </c>
      <c r="J23" s="31"/>
      <c r="K23" s="28">
        <f t="shared" si="0"/>
        <v>210700</v>
      </c>
      <c r="L23" s="29">
        <f t="shared" si="5"/>
        <v>421400</v>
      </c>
      <c r="M23" s="28">
        <f t="shared" si="2"/>
        <v>632100</v>
      </c>
      <c r="N23" s="31"/>
      <c r="O23" s="31"/>
      <c r="P23" s="31"/>
      <c r="Q23" s="30"/>
    </row>
    <row r="24" spans="1:17">
      <c r="A24" s="31">
        <f t="shared" si="3"/>
        <v>20</v>
      </c>
      <c r="B24" s="31">
        <v>1</v>
      </c>
      <c r="C24" s="31" t="s">
        <v>55</v>
      </c>
      <c r="D24" s="31">
        <v>2023</v>
      </c>
      <c r="E24" s="31"/>
      <c r="F24" s="26">
        <v>200000</v>
      </c>
      <c r="G24" s="40">
        <v>200000</v>
      </c>
      <c r="H24" s="25" t="s">
        <v>20</v>
      </c>
      <c r="I24" s="31" t="s">
        <v>56</v>
      </c>
      <c r="J24" s="31"/>
      <c r="K24" s="28">
        <f t="shared" si="0"/>
        <v>40000</v>
      </c>
      <c r="L24" s="29">
        <f t="shared" si="5"/>
        <v>80000</v>
      </c>
      <c r="M24" s="28">
        <f t="shared" si="2"/>
        <v>120000</v>
      </c>
      <c r="N24" s="31"/>
      <c r="O24" s="31"/>
      <c r="P24" s="31"/>
      <c r="Q24" s="30"/>
    </row>
    <row r="25" spans="1:17">
      <c r="A25" s="31">
        <f t="shared" si="3"/>
        <v>21</v>
      </c>
      <c r="B25" s="31">
        <v>15</v>
      </c>
      <c r="C25" s="31" t="s">
        <v>57</v>
      </c>
      <c r="D25" s="31">
        <v>2023</v>
      </c>
      <c r="E25" s="31"/>
      <c r="F25" s="26">
        <v>300000</v>
      </c>
      <c r="G25" s="40">
        <v>300000</v>
      </c>
      <c r="H25" s="25" t="s">
        <v>20</v>
      </c>
      <c r="I25" s="31" t="s">
        <v>56</v>
      </c>
      <c r="J25" s="31"/>
      <c r="K25" s="28">
        <f t="shared" si="0"/>
        <v>60000</v>
      </c>
      <c r="L25" s="29">
        <f t="shared" si="5"/>
        <v>120000</v>
      </c>
      <c r="M25" s="28">
        <f t="shared" si="2"/>
        <v>180000</v>
      </c>
      <c r="N25" s="31"/>
      <c r="O25" s="31"/>
      <c r="P25" s="31"/>
      <c r="Q25" s="30"/>
    </row>
    <row r="26" spans="1:17">
      <c r="A26" s="31">
        <f t="shared" si="3"/>
        <v>22</v>
      </c>
      <c r="B26" s="31">
        <v>1</v>
      </c>
      <c r="C26" s="31" t="s">
        <v>58</v>
      </c>
      <c r="D26" s="31">
        <v>2023</v>
      </c>
      <c r="E26" s="31"/>
      <c r="F26" s="26">
        <v>715000</v>
      </c>
      <c r="G26" s="40">
        <v>715000</v>
      </c>
      <c r="H26" s="25" t="s">
        <v>20</v>
      </c>
      <c r="I26" s="31" t="s">
        <v>24</v>
      </c>
      <c r="J26" s="31"/>
      <c r="K26" s="28">
        <f t="shared" si="0"/>
        <v>143000</v>
      </c>
      <c r="L26" s="29">
        <f t="shared" si="5"/>
        <v>286000</v>
      </c>
      <c r="M26" s="28">
        <f t="shared" si="2"/>
        <v>429000</v>
      </c>
      <c r="N26" s="31"/>
      <c r="O26" s="31"/>
      <c r="P26" s="31"/>
      <c r="Q26" s="30"/>
    </row>
    <row r="27" spans="1:17">
      <c r="A27" s="31">
        <f t="shared" si="3"/>
        <v>23</v>
      </c>
      <c r="B27" s="31">
        <v>3</v>
      </c>
      <c r="C27" s="31" t="s">
        <v>59</v>
      </c>
      <c r="D27" s="31">
        <v>2023</v>
      </c>
      <c r="E27" s="31"/>
      <c r="F27" s="33">
        <v>298500</v>
      </c>
      <c r="G27" s="41">
        <v>298500</v>
      </c>
      <c r="H27" s="25" t="s">
        <v>20</v>
      </c>
      <c r="I27" s="31" t="s">
        <v>56</v>
      </c>
      <c r="J27" s="31"/>
      <c r="K27" s="28">
        <f t="shared" si="0"/>
        <v>59700</v>
      </c>
      <c r="L27" s="29">
        <f t="shared" si="5"/>
        <v>119400</v>
      </c>
      <c r="M27" s="28">
        <f t="shared" si="2"/>
        <v>179100</v>
      </c>
      <c r="N27" s="31"/>
      <c r="O27" s="31"/>
      <c r="P27" s="31"/>
      <c r="Q27" s="30"/>
    </row>
    <row r="28" spans="1:17">
      <c r="A28" s="31">
        <f t="shared" si="3"/>
        <v>24</v>
      </c>
      <c r="B28" s="31">
        <v>16</v>
      </c>
      <c r="C28" s="31" t="s">
        <v>60</v>
      </c>
      <c r="D28" s="31">
        <v>2024</v>
      </c>
      <c r="E28" s="31"/>
      <c r="F28" s="26">
        <v>960000</v>
      </c>
      <c r="G28" s="40">
        <v>960000</v>
      </c>
      <c r="H28" s="31" t="s">
        <v>61</v>
      </c>
      <c r="I28" s="31" t="s">
        <v>56</v>
      </c>
      <c r="J28" s="31"/>
      <c r="K28" s="28">
        <f t="shared" si="0"/>
        <v>192000</v>
      </c>
      <c r="L28" s="29">
        <f t="shared" ref="L28:L91" si="6">K28*1</f>
        <v>192000</v>
      </c>
      <c r="M28" s="28">
        <f t="shared" si="2"/>
        <v>768000</v>
      </c>
      <c r="N28" s="31"/>
      <c r="O28" s="31"/>
      <c r="P28" s="31"/>
      <c r="Q28" s="30"/>
    </row>
    <row r="29" spans="1:17">
      <c r="A29" s="31">
        <f t="shared" si="3"/>
        <v>25</v>
      </c>
      <c r="B29" s="31">
        <v>8</v>
      </c>
      <c r="C29" s="31" t="s">
        <v>62</v>
      </c>
      <c r="D29" s="31">
        <v>2024</v>
      </c>
      <c r="E29" s="31"/>
      <c r="F29" s="26">
        <v>840000</v>
      </c>
      <c r="G29" s="40">
        <v>840000</v>
      </c>
      <c r="H29" s="31" t="s">
        <v>61</v>
      </c>
      <c r="I29" s="31" t="s">
        <v>56</v>
      </c>
      <c r="J29" s="31"/>
      <c r="K29" s="28">
        <f t="shared" si="0"/>
        <v>168000</v>
      </c>
      <c r="L29" s="29">
        <f t="shared" si="6"/>
        <v>168000</v>
      </c>
      <c r="M29" s="28">
        <f t="shared" si="2"/>
        <v>672000</v>
      </c>
      <c r="N29" s="31"/>
      <c r="O29" s="31"/>
      <c r="P29" s="31"/>
      <c r="Q29" s="30"/>
    </row>
    <row r="30" spans="1:17">
      <c r="A30" s="31">
        <f t="shared" si="3"/>
        <v>26</v>
      </c>
      <c r="B30" s="31">
        <v>8</v>
      </c>
      <c r="C30" s="31" t="s">
        <v>63</v>
      </c>
      <c r="D30" s="31">
        <v>2024</v>
      </c>
      <c r="E30" s="31"/>
      <c r="F30" s="26">
        <v>1440000</v>
      </c>
      <c r="G30" s="40">
        <v>1440000</v>
      </c>
      <c r="H30" s="31" t="s">
        <v>61</v>
      </c>
      <c r="I30" s="31" t="s">
        <v>56</v>
      </c>
      <c r="J30" s="31"/>
      <c r="K30" s="28">
        <f t="shared" si="0"/>
        <v>288000</v>
      </c>
      <c r="L30" s="29">
        <f t="shared" si="6"/>
        <v>288000</v>
      </c>
      <c r="M30" s="28">
        <f t="shared" si="2"/>
        <v>1152000</v>
      </c>
      <c r="N30" s="31"/>
      <c r="O30" s="31"/>
      <c r="P30" s="31"/>
      <c r="Q30" s="30"/>
    </row>
    <row r="31" spans="1:17">
      <c r="A31" s="31">
        <f t="shared" si="3"/>
        <v>27</v>
      </c>
      <c r="B31" s="31">
        <v>10</v>
      </c>
      <c r="C31" s="31" t="s">
        <v>64</v>
      </c>
      <c r="D31" s="31">
        <v>2024</v>
      </c>
      <c r="E31" s="31"/>
      <c r="F31" s="26">
        <v>5906587</v>
      </c>
      <c r="G31" s="40">
        <v>5906587</v>
      </c>
      <c r="H31" s="31" t="s">
        <v>65</v>
      </c>
      <c r="I31" s="31" t="s">
        <v>56</v>
      </c>
      <c r="J31" s="31"/>
      <c r="K31" s="28">
        <f t="shared" si="0"/>
        <v>1181317.4000000001</v>
      </c>
      <c r="L31" s="29">
        <f t="shared" si="6"/>
        <v>1181317.4000000001</v>
      </c>
      <c r="M31" s="28">
        <f t="shared" si="2"/>
        <v>4725269.5999999996</v>
      </c>
      <c r="N31" s="31"/>
      <c r="O31" s="31"/>
      <c r="P31" s="31"/>
      <c r="Q31" s="30"/>
    </row>
    <row r="32" spans="1:17">
      <c r="A32" s="31">
        <f t="shared" si="3"/>
        <v>28</v>
      </c>
      <c r="B32" s="31" t="s">
        <v>66</v>
      </c>
      <c r="C32" s="31" t="s">
        <v>67</v>
      </c>
      <c r="D32" s="31">
        <v>2024</v>
      </c>
      <c r="E32" s="31"/>
      <c r="F32" s="26">
        <v>6021500</v>
      </c>
      <c r="G32" s="40">
        <v>6021500</v>
      </c>
      <c r="H32" s="31" t="s">
        <v>68</v>
      </c>
      <c r="I32" s="31" t="s">
        <v>44</v>
      </c>
      <c r="J32" s="31"/>
      <c r="K32" s="28">
        <f t="shared" si="0"/>
        <v>1204300</v>
      </c>
      <c r="L32" s="29">
        <f t="shared" si="6"/>
        <v>1204300</v>
      </c>
      <c r="M32" s="28">
        <f t="shared" si="2"/>
        <v>4817200</v>
      </c>
      <c r="N32" s="31"/>
      <c r="O32" s="31"/>
      <c r="P32" s="31"/>
      <c r="Q32" s="30"/>
    </row>
    <row r="33" spans="1:17">
      <c r="A33" s="31">
        <v>29</v>
      </c>
      <c r="B33" s="31">
        <v>1</v>
      </c>
      <c r="C33" s="31" t="s">
        <v>68</v>
      </c>
      <c r="D33" s="31">
        <v>2024</v>
      </c>
      <c r="E33" s="31"/>
      <c r="F33" s="26">
        <v>598754593.64300001</v>
      </c>
      <c r="G33" s="40">
        <v>598754593.64300001</v>
      </c>
      <c r="H33" s="31" t="s">
        <v>68</v>
      </c>
      <c r="I33" s="31" t="s">
        <v>69</v>
      </c>
      <c r="J33" s="31"/>
      <c r="K33" s="28">
        <f t="shared" si="0"/>
        <v>119750918.72860001</v>
      </c>
      <c r="L33" s="29">
        <f t="shared" si="6"/>
        <v>119750918.72860001</v>
      </c>
      <c r="M33" s="28">
        <f>G33-L33</f>
        <v>479003674.91439998</v>
      </c>
      <c r="N33" s="31"/>
      <c r="O33" s="31"/>
      <c r="P33" s="31"/>
      <c r="Q33" s="30"/>
    </row>
    <row r="34" spans="1:17">
      <c r="A34" s="31">
        <v>29</v>
      </c>
      <c r="B34" s="31"/>
      <c r="C34" s="31" t="s">
        <v>70</v>
      </c>
      <c r="D34" s="31">
        <v>2024</v>
      </c>
      <c r="E34" s="31"/>
      <c r="F34" s="26">
        <v>74205120.640000001</v>
      </c>
      <c r="G34" s="40">
        <v>74205120.640000001</v>
      </c>
      <c r="H34" s="31" t="s">
        <v>68</v>
      </c>
      <c r="I34" s="31" t="s">
        <v>69</v>
      </c>
      <c r="J34" s="31"/>
      <c r="K34" s="28">
        <f t="shared" si="0"/>
        <v>14841024.128</v>
      </c>
      <c r="L34" s="29">
        <f t="shared" si="6"/>
        <v>14841024.128</v>
      </c>
      <c r="M34" s="28">
        <f t="shared" si="2"/>
        <v>59364096.512000002</v>
      </c>
      <c r="N34" s="31"/>
      <c r="O34" s="31"/>
      <c r="P34" s="31"/>
      <c r="Q34" s="30"/>
    </row>
    <row r="35" spans="1:17">
      <c r="A35" s="31">
        <v>30</v>
      </c>
      <c r="B35" s="31">
        <v>1</v>
      </c>
      <c r="C35" s="31" t="s">
        <v>71</v>
      </c>
      <c r="D35" s="31">
        <v>2025</v>
      </c>
      <c r="E35" s="31"/>
      <c r="F35" s="34">
        <v>19998225</v>
      </c>
      <c r="G35" s="42">
        <v>19998225</v>
      </c>
      <c r="H35" s="31" t="s">
        <v>68</v>
      </c>
      <c r="I35" s="31" t="s">
        <v>72</v>
      </c>
      <c r="J35" s="31"/>
      <c r="K35" s="28">
        <f t="shared" si="0"/>
        <v>3999645</v>
      </c>
      <c r="L35" s="29">
        <f t="shared" si="6"/>
        <v>3999645</v>
      </c>
      <c r="M35" s="28">
        <f t="shared" si="2"/>
        <v>15998580</v>
      </c>
      <c r="N35" s="31"/>
      <c r="O35" s="31"/>
      <c r="P35" s="31"/>
      <c r="Q35" s="30"/>
    </row>
    <row r="36" spans="1:17">
      <c r="A36" s="31">
        <v>31</v>
      </c>
      <c r="B36" s="31"/>
      <c r="C36" s="11" t="s">
        <v>73</v>
      </c>
      <c r="D36" s="31">
        <v>2025</v>
      </c>
      <c r="E36" s="31"/>
      <c r="F36" s="14">
        <v>187500</v>
      </c>
      <c r="G36" s="43">
        <v>187500</v>
      </c>
      <c r="H36" s="31" t="s">
        <v>68</v>
      </c>
      <c r="I36" s="35" t="s">
        <v>129</v>
      </c>
      <c r="J36" s="15" t="s">
        <v>130</v>
      </c>
      <c r="K36" s="28">
        <f>G36*0.2</f>
        <v>37500</v>
      </c>
      <c r="L36" s="29">
        <f t="shared" si="6"/>
        <v>37500</v>
      </c>
      <c r="M36" s="28">
        <f t="shared" si="2"/>
        <v>150000</v>
      </c>
      <c r="N36" s="31"/>
      <c r="O36" s="31"/>
      <c r="P36" s="31"/>
      <c r="Q36" s="30"/>
    </row>
    <row r="37" spans="1:17" s="9" customFormat="1">
      <c r="A37" s="36"/>
      <c r="B37" s="36"/>
      <c r="C37" s="11" t="s">
        <v>74</v>
      </c>
      <c r="D37" s="31">
        <v>2025</v>
      </c>
      <c r="E37" s="36"/>
      <c r="F37" s="14">
        <v>275000</v>
      </c>
      <c r="G37" s="43">
        <v>275000</v>
      </c>
      <c r="H37" s="31" t="s">
        <v>68</v>
      </c>
      <c r="I37" s="35" t="s">
        <v>129</v>
      </c>
      <c r="J37" s="15" t="s">
        <v>130</v>
      </c>
      <c r="K37" s="28">
        <f t="shared" ref="K37:K91" si="7">G37*0.2</f>
        <v>55000</v>
      </c>
      <c r="L37" s="29">
        <f t="shared" si="6"/>
        <v>55000</v>
      </c>
      <c r="M37" s="28">
        <f t="shared" si="2"/>
        <v>220000</v>
      </c>
      <c r="N37" s="36"/>
      <c r="O37" s="36"/>
      <c r="P37" s="36"/>
    </row>
    <row r="38" spans="1:17">
      <c r="A38" s="31"/>
      <c r="B38" s="31"/>
      <c r="C38" s="11" t="s">
        <v>75</v>
      </c>
      <c r="D38" s="31">
        <v>2025</v>
      </c>
      <c r="E38" s="31"/>
      <c r="F38" s="14">
        <v>225000</v>
      </c>
      <c r="G38" s="43">
        <v>225000</v>
      </c>
      <c r="H38" s="31" t="s">
        <v>68</v>
      </c>
      <c r="I38" s="35" t="s">
        <v>129</v>
      </c>
      <c r="J38" s="15" t="s">
        <v>130</v>
      </c>
      <c r="K38" s="28">
        <f t="shared" si="7"/>
        <v>45000</v>
      </c>
      <c r="L38" s="29">
        <f t="shared" si="6"/>
        <v>45000</v>
      </c>
      <c r="M38" s="28">
        <f t="shared" si="2"/>
        <v>180000</v>
      </c>
      <c r="N38" s="31"/>
      <c r="O38" s="31"/>
      <c r="P38" s="31"/>
      <c r="Q38" s="30"/>
    </row>
    <row r="39" spans="1:17">
      <c r="A39" s="31"/>
      <c r="B39" s="31"/>
      <c r="C39" s="11" t="s">
        <v>76</v>
      </c>
      <c r="D39" s="31">
        <v>2025</v>
      </c>
      <c r="E39" s="31"/>
      <c r="F39" s="14">
        <v>62500</v>
      </c>
      <c r="G39" s="43">
        <v>62500</v>
      </c>
      <c r="H39" s="31" t="s">
        <v>68</v>
      </c>
      <c r="I39" s="35" t="s">
        <v>129</v>
      </c>
      <c r="J39" s="15" t="s">
        <v>130</v>
      </c>
      <c r="K39" s="28">
        <f t="shared" si="7"/>
        <v>12500</v>
      </c>
      <c r="L39" s="29">
        <f t="shared" si="6"/>
        <v>12500</v>
      </c>
      <c r="M39" s="28">
        <f t="shared" si="2"/>
        <v>50000</v>
      </c>
      <c r="N39" s="31"/>
      <c r="O39" s="31"/>
      <c r="P39" s="31"/>
      <c r="Q39" s="30"/>
    </row>
    <row r="40" spans="1:17" ht="36.5">
      <c r="A40" s="31"/>
      <c r="B40" s="31"/>
      <c r="C40" s="13" t="s">
        <v>77</v>
      </c>
      <c r="D40" s="31">
        <v>2025</v>
      </c>
      <c r="E40" s="31"/>
      <c r="F40" s="14">
        <v>437500</v>
      </c>
      <c r="G40" s="43">
        <v>437500</v>
      </c>
      <c r="H40" s="31" t="s">
        <v>68</v>
      </c>
      <c r="I40" s="35" t="s">
        <v>129</v>
      </c>
      <c r="J40" s="15" t="s">
        <v>130</v>
      </c>
      <c r="K40" s="28">
        <f t="shared" si="7"/>
        <v>87500</v>
      </c>
      <c r="L40" s="29">
        <f t="shared" si="6"/>
        <v>87500</v>
      </c>
      <c r="M40" s="28">
        <f t="shared" si="2"/>
        <v>350000</v>
      </c>
      <c r="N40" s="31"/>
      <c r="O40" s="31"/>
      <c r="P40" s="31"/>
      <c r="Q40" s="30"/>
    </row>
    <row r="41" spans="1:17" ht="48.5">
      <c r="A41" s="31"/>
      <c r="B41" s="31"/>
      <c r="C41" s="13" t="s">
        <v>78</v>
      </c>
      <c r="D41" s="31">
        <v>2025</v>
      </c>
      <c r="E41" s="31"/>
      <c r="F41" s="14">
        <v>437500</v>
      </c>
      <c r="G41" s="43">
        <v>437500</v>
      </c>
      <c r="H41" s="31" t="s">
        <v>68</v>
      </c>
      <c r="I41" s="35" t="s">
        <v>129</v>
      </c>
      <c r="J41" s="15" t="s">
        <v>130</v>
      </c>
      <c r="K41" s="28">
        <f t="shared" si="7"/>
        <v>87500</v>
      </c>
      <c r="L41" s="29">
        <f t="shared" si="6"/>
        <v>87500</v>
      </c>
      <c r="M41" s="28">
        <f t="shared" si="2"/>
        <v>350000</v>
      </c>
      <c r="N41" s="31"/>
      <c r="O41" s="31"/>
      <c r="P41" s="31"/>
      <c r="Q41" s="30"/>
    </row>
    <row r="42" spans="1:17">
      <c r="A42" s="31"/>
      <c r="B42" s="31"/>
      <c r="C42" s="11" t="s">
        <v>79</v>
      </c>
      <c r="D42" s="31">
        <v>2025</v>
      </c>
      <c r="E42" s="31"/>
      <c r="F42" s="14">
        <v>75000</v>
      </c>
      <c r="G42" s="43">
        <v>375000</v>
      </c>
      <c r="H42" s="31" t="s">
        <v>68</v>
      </c>
      <c r="I42" s="35" t="s">
        <v>129</v>
      </c>
      <c r="J42" s="15" t="s">
        <v>130</v>
      </c>
      <c r="K42" s="28">
        <f t="shared" si="7"/>
        <v>75000</v>
      </c>
      <c r="L42" s="29">
        <f t="shared" si="6"/>
        <v>75000</v>
      </c>
      <c r="M42" s="28">
        <f t="shared" si="2"/>
        <v>300000</v>
      </c>
      <c r="N42" s="31"/>
      <c r="O42" s="31"/>
      <c r="P42" s="31"/>
      <c r="Q42" s="30"/>
    </row>
    <row r="43" spans="1:17">
      <c r="A43" s="31"/>
      <c r="B43" s="31"/>
      <c r="C43" s="11" t="s">
        <v>80</v>
      </c>
      <c r="D43" s="31">
        <v>2025</v>
      </c>
      <c r="E43" s="31"/>
      <c r="F43" s="14">
        <v>375000</v>
      </c>
      <c r="G43" s="43">
        <v>375000</v>
      </c>
      <c r="H43" s="31" t="s">
        <v>68</v>
      </c>
      <c r="I43" s="35" t="s">
        <v>129</v>
      </c>
      <c r="J43" s="15" t="s">
        <v>130</v>
      </c>
      <c r="K43" s="28">
        <f t="shared" si="7"/>
        <v>75000</v>
      </c>
      <c r="L43" s="29">
        <f t="shared" si="6"/>
        <v>75000</v>
      </c>
      <c r="M43" s="28">
        <f t="shared" si="2"/>
        <v>300000</v>
      </c>
      <c r="N43" s="31"/>
      <c r="O43" s="31"/>
      <c r="P43" s="31"/>
      <c r="Q43" s="30"/>
    </row>
    <row r="44" spans="1:17">
      <c r="A44" s="31"/>
      <c r="B44" s="31"/>
      <c r="C44" s="11" t="s">
        <v>81</v>
      </c>
      <c r="D44" s="31">
        <v>2025</v>
      </c>
      <c r="E44" s="31"/>
      <c r="F44" s="14">
        <v>168750</v>
      </c>
      <c r="G44" s="43">
        <v>168750</v>
      </c>
      <c r="H44" s="31" t="s">
        <v>68</v>
      </c>
      <c r="I44" s="35" t="s">
        <v>129</v>
      </c>
      <c r="J44" s="15" t="s">
        <v>130</v>
      </c>
      <c r="K44" s="28">
        <f t="shared" si="7"/>
        <v>33750</v>
      </c>
      <c r="L44" s="29">
        <f t="shared" si="6"/>
        <v>33750</v>
      </c>
      <c r="M44" s="28">
        <f t="shared" si="2"/>
        <v>135000</v>
      </c>
      <c r="N44" s="31"/>
      <c r="O44" s="31"/>
      <c r="P44" s="31"/>
      <c r="Q44" s="30"/>
    </row>
    <row r="45" spans="1:17">
      <c r="A45" s="31"/>
      <c r="B45" s="31"/>
      <c r="C45" s="11" t="s">
        <v>82</v>
      </c>
      <c r="D45" s="31">
        <v>2025</v>
      </c>
      <c r="E45" s="31"/>
      <c r="F45" s="14">
        <v>93750</v>
      </c>
      <c r="G45" s="43">
        <v>93750</v>
      </c>
      <c r="H45" s="31" t="s">
        <v>68</v>
      </c>
      <c r="I45" s="35" t="s">
        <v>129</v>
      </c>
      <c r="J45" s="15" t="s">
        <v>130</v>
      </c>
      <c r="K45" s="28">
        <f t="shared" si="7"/>
        <v>18750</v>
      </c>
      <c r="L45" s="29">
        <f t="shared" si="6"/>
        <v>18750</v>
      </c>
      <c r="M45" s="28">
        <f t="shared" si="2"/>
        <v>75000</v>
      </c>
      <c r="N45" s="31"/>
      <c r="O45" s="31"/>
      <c r="P45" s="31"/>
      <c r="Q45" s="30"/>
    </row>
    <row r="46" spans="1:17">
      <c r="A46" s="31"/>
      <c r="B46" s="31"/>
      <c r="C46" s="11" t="s">
        <v>83</v>
      </c>
      <c r="D46" s="31">
        <v>2025</v>
      </c>
      <c r="E46" s="31"/>
      <c r="F46" s="14">
        <v>150000</v>
      </c>
      <c r="G46" s="43">
        <v>150000</v>
      </c>
      <c r="H46" s="31" t="s">
        <v>68</v>
      </c>
      <c r="I46" s="35" t="s">
        <v>129</v>
      </c>
      <c r="J46" s="15" t="s">
        <v>130</v>
      </c>
      <c r="K46" s="28">
        <f t="shared" si="7"/>
        <v>30000</v>
      </c>
      <c r="L46" s="29">
        <f t="shared" si="6"/>
        <v>30000</v>
      </c>
      <c r="M46" s="28">
        <f t="shared" si="2"/>
        <v>120000</v>
      </c>
      <c r="N46" s="31"/>
      <c r="O46" s="31"/>
      <c r="P46" s="31"/>
      <c r="Q46" s="30"/>
    </row>
    <row r="47" spans="1:17">
      <c r="A47" s="31"/>
      <c r="B47" s="31"/>
      <c r="C47" s="11" t="s">
        <v>84</v>
      </c>
      <c r="D47" s="31">
        <v>2025</v>
      </c>
      <c r="E47" s="31"/>
      <c r="F47" s="14">
        <v>243750</v>
      </c>
      <c r="G47" s="43">
        <v>243750</v>
      </c>
      <c r="H47" s="31" t="s">
        <v>68</v>
      </c>
      <c r="I47" s="35" t="s">
        <v>129</v>
      </c>
      <c r="J47" s="15" t="s">
        <v>130</v>
      </c>
      <c r="K47" s="28">
        <f t="shared" si="7"/>
        <v>48750</v>
      </c>
      <c r="L47" s="29">
        <f t="shared" si="6"/>
        <v>48750</v>
      </c>
      <c r="M47" s="28">
        <f t="shared" si="2"/>
        <v>195000</v>
      </c>
      <c r="N47" s="31"/>
      <c r="O47" s="31"/>
      <c r="P47" s="31"/>
      <c r="Q47" s="30"/>
    </row>
    <row r="48" spans="1:17" ht="24.5">
      <c r="A48" s="31"/>
      <c r="B48" s="31"/>
      <c r="C48" s="13" t="s">
        <v>85</v>
      </c>
      <c r="D48" s="31">
        <v>2025</v>
      </c>
      <c r="E48" s="31"/>
      <c r="F48" s="14">
        <v>93750</v>
      </c>
      <c r="G48" s="43">
        <v>93750</v>
      </c>
      <c r="H48" s="31" t="s">
        <v>68</v>
      </c>
      <c r="I48" s="35" t="s">
        <v>129</v>
      </c>
      <c r="J48" s="15" t="s">
        <v>130</v>
      </c>
      <c r="K48" s="28">
        <f t="shared" si="7"/>
        <v>18750</v>
      </c>
      <c r="L48" s="29">
        <f t="shared" si="6"/>
        <v>18750</v>
      </c>
      <c r="M48" s="28">
        <f t="shared" si="2"/>
        <v>75000</v>
      </c>
      <c r="N48" s="31"/>
      <c r="O48" s="31"/>
      <c r="P48" s="31"/>
      <c r="Q48" s="30"/>
    </row>
    <row r="49" spans="1:17" ht="48.5">
      <c r="A49" s="31"/>
      <c r="B49" s="31"/>
      <c r="C49" s="13" t="s">
        <v>86</v>
      </c>
      <c r="D49" s="31">
        <v>2025</v>
      </c>
      <c r="E49" s="31"/>
      <c r="F49" s="14">
        <v>112500</v>
      </c>
      <c r="G49" s="43">
        <v>112500</v>
      </c>
      <c r="H49" s="31" t="s">
        <v>68</v>
      </c>
      <c r="I49" s="35" t="s">
        <v>129</v>
      </c>
      <c r="J49" s="15" t="s">
        <v>130</v>
      </c>
      <c r="K49" s="28">
        <f t="shared" si="7"/>
        <v>22500</v>
      </c>
      <c r="L49" s="29">
        <f t="shared" si="6"/>
        <v>22500</v>
      </c>
      <c r="M49" s="28">
        <f t="shared" si="2"/>
        <v>90000</v>
      </c>
      <c r="N49" s="31"/>
      <c r="O49" s="31"/>
      <c r="P49" s="31"/>
      <c r="Q49" s="30"/>
    </row>
    <row r="50" spans="1:17" ht="24.5">
      <c r="A50" s="31"/>
      <c r="B50" s="31"/>
      <c r="C50" s="13" t="s">
        <v>87</v>
      </c>
      <c r="D50" s="31">
        <v>2025</v>
      </c>
      <c r="E50" s="31"/>
      <c r="F50" s="14">
        <v>25000</v>
      </c>
      <c r="G50" s="43">
        <v>25000</v>
      </c>
      <c r="H50" s="31" t="s">
        <v>68</v>
      </c>
      <c r="I50" s="35" t="s">
        <v>129</v>
      </c>
      <c r="J50" s="15" t="s">
        <v>130</v>
      </c>
      <c r="K50" s="28">
        <f t="shared" si="7"/>
        <v>5000</v>
      </c>
      <c r="L50" s="29">
        <f t="shared" si="6"/>
        <v>5000</v>
      </c>
      <c r="M50" s="28">
        <f t="shared" si="2"/>
        <v>20000</v>
      </c>
      <c r="N50" s="31"/>
      <c r="O50" s="31"/>
      <c r="P50" s="31"/>
      <c r="Q50" s="30"/>
    </row>
    <row r="51" spans="1:17" ht="36.5">
      <c r="A51" s="31"/>
      <c r="B51" s="31"/>
      <c r="C51" s="13" t="s">
        <v>88</v>
      </c>
      <c r="D51" s="31">
        <v>2025</v>
      </c>
      <c r="E51" s="31"/>
      <c r="F51" s="14">
        <v>112500</v>
      </c>
      <c r="G51" s="43">
        <v>112500</v>
      </c>
      <c r="H51" s="31" t="s">
        <v>68</v>
      </c>
      <c r="I51" s="35" t="s">
        <v>129</v>
      </c>
      <c r="J51" s="15" t="s">
        <v>130</v>
      </c>
      <c r="K51" s="28">
        <f t="shared" si="7"/>
        <v>22500</v>
      </c>
      <c r="L51" s="29">
        <f t="shared" si="6"/>
        <v>22500</v>
      </c>
      <c r="M51" s="28">
        <f t="shared" si="2"/>
        <v>90000</v>
      </c>
      <c r="N51" s="31"/>
      <c r="O51" s="31"/>
      <c r="P51" s="31"/>
      <c r="Q51" s="30"/>
    </row>
    <row r="52" spans="1:17">
      <c r="A52" s="31"/>
      <c r="B52" s="31"/>
      <c r="C52" s="11" t="s">
        <v>89</v>
      </c>
      <c r="D52" s="31">
        <v>2025</v>
      </c>
      <c r="E52" s="31"/>
      <c r="F52" s="14">
        <v>312500</v>
      </c>
      <c r="G52" s="43">
        <v>312500</v>
      </c>
      <c r="H52" s="31" t="s">
        <v>68</v>
      </c>
      <c r="I52" s="35" t="s">
        <v>129</v>
      </c>
      <c r="J52" s="15" t="s">
        <v>130</v>
      </c>
      <c r="K52" s="28">
        <f t="shared" si="7"/>
        <v>62500</v>
      </c>
      <c r="L52" s="29">
        <f t="shared" si="6"/>
        <v>62500</v>
      </c>
      <c r="M52" s="28">
        <f t="shared" si="2"/>
        <v>250000</v>
      </c>
      <c r="N52" s="31"/>
      <c r="O52" s="31"/>
      <c r="P52" s="31"/>
      <c r="Q52" s="30"/>
    </row>
    <row r="53" spans="1:17">
      <c r="A53" s="31"/>
      <c r="B53" s="31"/>
      <c r="C53" s="11" t="s">
        <v>90</v>
      </c>
      <c r="D53" s="31">
        <v>2025</v>
      </c>
      <c r="E53" s="31"/>
      <c r="F53" s="14">
        <v>325000</v>
      </c>
      <c r="G53" s="43">
        <v>325000</v>
      </c>
      <c r="H53" s="31" t="s">
        <v>68</v>
      </c>
      <c r="I53" s="35" t="s">
        <v>129</v>
      </c>
      <c r="J53" s="15" t="s">
        <v>130</v>
      </c>
      <c r="K53" s="28">
        <f t="shared" si="7"/>
        <v>65000</v>
      </c>
      <c r="L53" s="29">
        <f t="shared" si="6"/>
        <v>65000</v>
      </c>
      <c r="M53" s="28">
        <f t="shared" si="2"/>
        <v>260000</v>
      </c>
      <c r="N53" s="31"/>
      <c r="O53" s="31"/>
      <c r="P53" s="31"/>
      <c r="Q53" s="30"/>
    </row>
    <row r="54" spans="1:17">
      <c r="A54" s="31"/>
      <c r="B54" s="31"/>
      <c r="C54" s="11" t="s">
        <v>91</v>
      </c>
      <c r="D54" s="31">
        <v>2025</v>
      </c>
      <c r="E54" s="31"/>
      <c r="F54" s="14">
        <v>687500</v>
      </c>
      <c r="G54" s="43">
        <v>687500</v>
      </c>
      <c r="H54" s="31" t="s">
        <v>68</v>
      </c>
      <c r="I54" s="35" t="s">
        <v>129</v>
      </c>
      <c r="J54" s="15" t="s">
        <v>130</v>
      </c>
      <c r="K54" s="28">
        <f t="shared" si="7"/>
        <v>137500</v>
      </c>
      <c r="L54" s="29">
        <f t="shared" si="6"/>
        <v>137500</v>
      </c>
      <c r="M54" s="28">
        <f t="shared" si="2"/>
        <v>550000</v>
      </c>
      <c r="N54" s="31"/>
      <c r="O54" s="31"/>
      <c r="P54" s="31"/>
      <c r="Q54" s="30"/>
    </row>
    <row r="55" spans="1:17">
      <c r="A55" s="31"/>
      <c r="B55" s="31"/>
      <c r="C55" s="11" t="s">
        <v>92</v>
      </c>
      <c r="D55" s="31">
        <v>2025</v>
      </c>
      <c r="E55" s="31"/>
      <c r="F55" s="14">
        <v>56250</v>
      </c>
      <c r="G55" s="43">
        <v>56250</v>
      </c>
      <c r="H55" s="31" t="s">
        <v>68</v>
      </c>
      <c r="I55" s="35" t="s">
        <v>129</v>
      </c>
      <c r="J55" s="15" t="s">
        <v>130</v>
      </c>
      <c r="K55" s="28">
        <f t="shared" si="7"/>
        <v>11250</v>
      </c>
      <c r="L55" s="29">
        <f t="shared" si="6"/>
        <v>11250</v>
      </c>
      <c r="M55" s="28">
        <f t="shared" si="2"/>
        <v>45000</v>
      </c>
      <c r="N55" s="31"/>
      <c r="O55" s="31"/>
      <c r="P55" s="31"/>
      <c r="Q55" s="30"/>
    </row>
    <row r="56" spans="1:17">
      <c r="A56" s="31"/>
      <c r="B56" s="31"/>
      <c r="C56" s="11" t="s">
        <v>93</v>
      </c>
      <c r="D56" s="31">
        <v>2025</v>
      </c>
      <c r="E56" s="31"/>
      <c r="F56" s="14">
        <v>125000</v>
      </c>
      <c r="G56" s="43">
        <v>125000</v>
      </c>
      <c r="H56" s="31" t="s">
        <v>68</v>
      </c>
      <c r="I56" s="35" t="s">
        <v>129</v>
      </c>
      <c r="J56" s="15" t="s">
        <v>130</v>
      </c>
      <c r="K56" s="28">
        <f t="shared" si="7"/>
        <v>25000</v>
      </c>
      <c r="L56" s="29">
        <f t="shared" si="6"/>
        <v>25000</v>
      </c>
      <c r="M56" s="28">
        <f t="shared" si="2"/>
        <v>100000</v>
      </c>
      <c r="N56" s="31"/>
      <c r="O56" s="31"/>
      <c r="P56" s="31"/>
      <c r="Q56" s="30"/>
    </row>
    <row r="57" spans="1:17">
      <c r="A57" s="31"/>
      <c r="B57" s="31"/>
      <c r="C57" s="11" t="s">
        <v>94</v>
      </c>
      <c r="D57" s="31">
        <v>2025</v>
      </c>
      <c r="E57" s="31"/>
      <c r="F57" s="14">
        <v>41250</v>
      </c>
      <c r="G57" s="43">
        <v>41250</v>
      </c>
      <c r="H57" s="31" t="s">
        <v>68</v>
      </c>
      <c r="I57" s="35" t="s">
        <v>129</v>
      </c>
      <c r="J57" s="15" t="s">
        <v>130</v>
      </c>
      <c r="K57" s="28">
        <f t="shared" si="7"/>
        <v>8250</v>
      </c>
      <c r="L57" s="29">
        <f t="shared" si="6"/>
        <v>8250</v>
      </c>
      <c r="M57" s="28">
        <f t="shared" si="2"/>
        <v>33000</v>
      </c>
      <c r="N57" s="31"/>
      <c r="O57" s="31"/>
      <c r="P57" s="31"/>
      <c r="Q57" s="30"/>
    </row>
    <row r="58" spans="1:17">
      <c r="A58" s="31"/>
      <c r="B58" s="31"/>
      <c r="C58" s="11" t="s">
        <v>95</v>
      </c>
      <c r="D58" s="31">
        <v>2025</v>
      </c>
      <c r="E58" s="31"/>
      <c r="F58" s="14">
        <v>118750</v>
      </c>
      <c r="G58" s="43">
        <v>118750</v>
      </c>
      <c r="H58" s="31" t="s">
        <v>68</v>
      </c>
      <c r="I58" s="35" t="s">
        <v>129</v>
      </c>
      <c r="J58" s="15" t="s">
        <v>130</v>
      </c>
      <c r="K58" s="28">
        <f t="shared" si="7"/>
        <v>23750</v>
      </c>
      <c r="L58" s="29">
        <f t="shared" si="6"/>
        <v>23750</v>
      </c>
      <c r="M58" s="28">
        <f t="shared" si="2"/>
        <v>95000</v>
      </c>
      <c r="N58" s="31"/>
      <c r="O58" s="31"/>
      <c r="P58" s="31"/>
      <c r="Q58" s="30"/>
    </row>
    <row r="59" spans="1:17">
      <c r="A59" s="31"/>
      <c r="B59" s="31"/>
      <c r="C59" s="11" t="s">
        <v>96</v>
      </c>
      <c r="D59" s="31">
        <v>2025</v>
      </c>
      <c r="E59" s="31"/>
      <c r="F59" s="14">
        <v>562500</v>
      </c>
      <c r="G59" s="43">
        <v>562500</v>
      </c>
      <c r="H59" s="31" t="s">
        <v>68</v>
      </c>
      <c r="I59" s="35" t="s">
        <v>129</v>
      </c>
      <c r="J59" s="15" t="s">
        <v>130</v>
      </c>
      <c r="K59" s="28">
        <f t="shared" si="7"/>
        <v>112500</v>
      </c>
      <c r="L59" s="29">
        <f t="shared" si="6"/>
        <v>112500</v>
      </c>
      <c r="M59" s="28">
        <f t="shared" si="2"/>
        <v>450000</v>
      </c>
      <c r="N59" s="31"/>
      <c r="O59" s="31"/>
      <c r="P59" s="31"/>
      <c r="Q59" s="30"/>
    </row>
    <row r="60" spans="1:17">
      <c r="A60" s="31"/>
      <c r="B60" s="31"/>
      <c r="C60" s="11" t="s">
        <v>97</v>
      </c>
      <c r="D60" s="31">
        <v>2025</v>
      </c>
      <c r="E60" s="31"/>
      <c r="F60" s="14">
        <v>250000</v>
      </c>
      <c r="G60" s="43">
        <v>250000</v>
      </c>
      <c r="H60" s="31" t="s">
        <v>68</v>
      </c>
      <c r="I60" s="35" t="s">
        <v>129</v>
      </c>
      <c r="J60" s="15" t="s">
        <v>130</v>
      </c>
      <c r="K60" s="28">
        <f t="shared" si="7"/>
        <v>50000</v>
      </c>
      <c r="L60" s="29">
        <f t="shared" si="6"/>
        <v>50000</v>
      </c>
      <c r="M60" s="28">
        <f t="shared" si="2"/>
        <v>200000</v>
      </c>
      <c r="N60" s="31"/>
      <c r="O60" s="31"/>
      <c r="P60" s="31"/>
      <c r="Q60" s="30"/>
    </row>
    <row r="61" spans="1:17">
      <c r="A61" s="31"/>
      <c r="B61" s="31"/>
      <c r="C61" s="11" t="s">
        <v>98</v>
      </c>
      <c r="D61" s="31">
        <v>2025</v>
      </c>
      <c r="E61" s="31"/>
      <c r="F61" s="14">
        <v>25000</v>
      </c>
      <c r="G61" s="43">
        <v>25000</v>
      </c>
      <c r="H61" s="31" t="s">
        <v>68</v>
      </c>
      <c r="I61" s="35" t="s">
        <v>129</v>
      </c>
      <c r="J61" s="15" t="s">
        <v>130</v>
      </c>
      <c r="K61" s="28">
        <f t="shared" si="7"/>
        <v>5000</v>
      </c>
      <c r="L61" s="29">
        <f t="shared" si="6"/>
        <v>5000</v>
      </c>
      <c r="M61" s="28">
        <f t="shared" si="2"/>
        <v>20000</v>
      </c>
      <c r="N61" s="31"/>
      <c r="O61" s="31"/>
      <c r="P61" s="31"/>
      <c r="Q61" s="30"/>
    </row>
    <row r="62" spans="1:17" ht="24.5">
      <c r="A62" s="31"/>
      <c r="B62" s="31"/>
      <c r="C62" s="13" t="s">
        <v>99</v>
      </c>
      <c r="D62" s="31">
        <v>2025</v>
      </c>
      <c r="E62" s="31"/>
      <c r="F62" s="14">
        <v>50000</v>
      </c>
      <c r="G62" s="43">
        <v>50000</v>
      </c>
      <c r="H62" s="31" t="s">
        <v>68</v>
      </c>
      <c r="I62" s="35" t="s">
        <v>129</v>
      </c>
      <c r="J62" s="15" t="s">
        <v>130</v>
      </c>
      <c r="K62" s="28">
        <f t="shared" si="7"/>
        <v>10000</v>
      </c>
      <c r="L62" s="29">
        <f t="shared" si="6"/>
        <v>10000</v>
      </c>
      <c r="M62" s="28">
        <f t="shared" si="2"/>
        <v>40000</v>
      </c>
      <c r="N62" s="31"/>
      <c r="O62" s="31"/>
      <c r="P62" s="31"/>
      <c r="Q62" s="30"/>
    </row>
    <row r="63" spans="1:17" ht="24.5">
      <c r="A63" s="31"/>
      <c r="B63" s="31"/>
      <c r="C63" s="13" t="s">
        <v>100</v>
      </c>
      <c r="D63" s="31">
        <v>2025</v>
      </c>
      <c r="E63" s="31"/>
      <c r="F63" s="14">
        <v>375000</v>
      </c>
      <c r="G63" s="43">
        <v>375000</v>
      </c>
      <c r="H63" s="31" t="s">
        <v>68</v>
      </c>
      <c r="I63" s="35" t="s">
        <v>129</v>
      </c>
      <c r="J63" s="15" t="s">
        <v>130</v>
      </c>
      <c r="K63" s="28">
        <f t="shared" si="7"/>
        <v>75000</v>
      </c>
      <c r="L63" s="29">
        <f t="shared" si="6"/>
        <v>75000</v>
      </c>
      <c r="M63" s="28">
        <f t="shared" si="2"/>
        <v>300000</v>
      </c>
      <c r="N63" s="31"/>
      <c r="O63" s="31"/>
      <c r="P63" s="31"/>
      <c r="Q63" s="30"/>
    </row>
    <row r="64" spans="1:17" ht="24.5">
      <c r="A64" s="31"/>
      <c r="B64" s="31"/>
      <c r="C64" s="13" t="s">
        <v>101</v>
      </c>
      <c r="D64" s="31">
        <v>2025</v>
      </c>
      <c r="E64" s="31"/>
      <c r="F64" s="14">
        <v>150000</v>
      </c>
      <c r="G64" s="43">
        <v>150000</v>
      </c>
      <c r="H64" s="31" t="s">
        <v>68</v>
      </c>
      <c r="I64" s="35" t="s">
        <v>129</v>
      </c>
      <c r="J64" s="15" t="s">
        <v>130</v>
      </c>
      <c r="K64" s="28">
        <f t="shared" si="7"/>
        <v>30000</v>
      </c>
      <c r="L64" s="29">
        <f t="shared" si="6"/>
        <v>30000</v>
      </c>
      <c r="M64" s="28">
        <f t="shared" si="2"/>
        <v>120000</v>
      </c>
      <c r="N64" s="31"/>
      <c r="O64" s="31"/>
      <c r="P64" s="31"/>
      <c r="Q64" s="30"/>
    </row>
    <row r="65" spans="1:17">
      <c r="A65" s="31"/>
      <c r="B65" s="31"/>
      <c r="C65" s="11" t="s">
        <v>102</v>
      </c>
      <c r="D65" s="31">
        <v>2025</v>
      </c>
      <c r="E65" s="31"/>
      <c r="F65" s="14">
        <v>480000</v>
      </c>
      <c r="G65" s="43">
        <v>480000</v>
      </c>
      <c r="H65" s="31" t="s">
        <v>68</v>
      </c>
      <c r="I65" s="35" t="s">
        <v>129</v>
      </c>
      <c r="J65" s="15" t="s">
        <v>130</v>
      </c>
      <c r="K65" s="28">
        <f t="shared" si="7"/>
        <v>96000</v>
      </c>
      <c r="L65" s="29">
        <f t="shared" si="6"/>
        <v>96000</v>
      </c>
      <c r="M65" s="28">
        <f t="shared" si="2"/>
        <v>384000</v>
      </c>
      <c r="N65" s="31"/>
      <c r="O65" s="31"/>
      <c r="P65" s="31"/>
      <c r="Q65" s="30"/>
    </row>
    <row r="66" spans="1:17">
      <c r="A66" s="31"/>
      <c r="B66" s="31"/>
      <c r="C66" s="11" t="s">
        <v>103</v>
      </c>
      <c r="D66" s="31">
        <v>2025</v>
      </c>
      <c r="E66" s="31"/>
      <c r="F66" s="14">
        <v>1125000</v>
      </c>
      <c r="G66" s="43">
        <v>1125000</v>
      </c>
      <c r="H66" s="31" t="s">
        <v>68</v>
      </c>
      <c r="I66" s="35" t="s">
        <v>129</v>
      </c>
      <c r="J66" s="15" t="s">
        <v>130</v>
      </c>
      <c r="K66" s="28">
        <f t="shared" si="7"/>
        <v>225000</v>
      </c>
      <c r="L66" s="29">
        <f t="shared" si="6"/>
        <v>225000</v>
      </c>
      <c r="M66" s="28">
        <f t="shared" si="2"/>
        <v>900000</v>
      </c>
      <c r="N66" s="31"/>
      <c r="O66" s="31"/>
      <c r="P66" s="31"/>
      <c r="Q66" s="30"/>
    </row>
    <row r="67" spans="1:17">
      <c r="A67" s="31"/>
      <c r="B67" s="31"/>
      <c r="C67" s="12" t="s">
        <v>104</v>
      </c>
      <c r="D67" s="31">
        <v>2025</v>
      </c>
      <c r="E67" s="31"/>
      <c r="F67" s="14">
        <v>312500</v>
      </c>
      <c r="G67" s="43">
        <v>312500</v>
      </c>
      <c r="H67" s="31" t="s">
        <v>68</v>
      </c>
      <c r="I67" s="35" t="s">
        <v>129</v>
      </c>
      <c r="J67" s="15" t="s">
        <v>130</v>
      </c>
      <c r="K67" s="28">
        <f t="shared" si="7"/>
        <v>62500</v>
      </c>
      <c r="L67" s="29">
        <f t="shared" si="6"/>
        <v>62500</v>
      </c>
      <c r="M67" s="28">
        <f t="shared" si="2"/>
        <v>250000</v>
      </c>
      <c r="N67" s="31"/>
      <c r="O67" s="31"/>
      <c r="P67" s="31"/>
      <c r="Q67" s="30"/>
    </row>
    <row r="68" spans="1:17">
      <c r="A68" s="31"/>
      <c r="B68" s="31"/>
      <c r="C68" s="11" t="s">
        <v>105</v>
      </c>
      <c r="D68" s="31">
        <v>2025</v>
      </c>
      <c r="E68" s="31"/>
      <c r="F68" s="14">
        <v>62500</v>
      </c>
      <c r="G68" s="43">
        <v>62500</v>
      </c>
      <c r="H68" s="31" t="s">
        <v>68</v>
      </c>
      <c r="I68" s="35" t="s">
        <v>129</v>
      </c>
      <c r="J68" s="15" t="s">
        <v>130</v>
      </c>
      <c r="K68" s="28">
        <f t="shared" si="7"/>
        <v>12500</v>
      </c>
      <c r="L68" s="29">
        <f t="shared" si="6"/>
        <v>12500</v>
      </c>
      <c r="M68" s="28">
        <f t="shared" si="2"/>
        <v>50000</v>
      </c>
      <c r="N68" s="31"/>
      <c r="O68" s="31"/>
      <c r="P68" s="31"/>
      <c r="Q68" s="30"/>
    </row>
    <row r="69" spans="1:17">
      <c r="A69" s="31"/>
      <c r="B69" s="31"/>
      <c r="C69" s="11" t="s">
        <v>106</v>
      </c>
      <c r="D69" s="31">
        <v>2025</v>
      </c>
      <c r="E69" s="31"/>
      <c r="F69" s="14">
        <v>93750</v>
      </c>
      <c r="G69" s="43">
        <v>93750</v>
      </c>
      <c r="H69" s="31" t="s">
        <v>68</v>
      </c>
      <c r="I69" s="35" t="s">
        <v>129</v>
      </c>
      <c r="J69" s="15" t="s">
        <v>130</v>
      </c>
      <c r="K69" s="28">
        <f t="shared" si="7"/>
        <v>18750</v>
      </c>
      <c r="L69" s="29">
        <f t="shared" si="6"/>
        <v>18750</v>
      </c>
      <c r="M69" s="28">
        <f t="shared" si="2"/>
        <v>75000</v>
      </c>
      <c r="N69" s="31"/>
      <c r="O69" s="31"/>
      <c r="P69" s="31"/>
      <c r="Q69" s="30"/>
    </row>
    <row r="70" spans="1:17">
      <c r="A70" s="31"/>
      <c r="B70" s="31"/>
      <c r="C70" s="11" t="s">
        <v>107</v>
      </c>
      <c r="D70" s="31">
        <v>2025</v>
      </c>
      <c r="E70" s="31"/>
      <c r="F70" s="14">
        <v>62500</v>
      </c>
      <c r="G70" s="43">
        <v>62500</v>
      </c>
      <c r="H70" s="31" t="s">
        <v>68</v>
      </c>
      <c r="I70" s="35" t="s">
        <v>129</v>
      </c>
      <c r="J70" s="15" t="s">
        <v>130</v>
      </c>
      <c r="K70" s="28">
        <f t="shared" si="7"/>
        <v>12500</v>
      </c>
      <c r="L70" s="29">
        <f t="shared" si="6"/>
        <v>12500</v>
      </c>
      <c r="M70" s="28">
        <f t="shared" si="2"/>
        <v>50000</v>
      </c>
      <c r="N70" s="31"/>
      <c r="O70" s="31"/>
      <c r="P70" s="31"/>
      <c r="Q70" s="30"/>
    </row>
    <row r="71" spans="1:17">
      <c r="A71" s="31"/>
      <c r="B71" s="31"/>
      <c r="C71" s="11" t="s">
        <v>108</v>
      </c>
      <c r="D71" s="31">
        <v>2025</v>
      </c>
      <c r="E71" s="31"/>
      <c r="F71" s="14">
        <v>287500</v>
      </c>
      <c r="G71" s="43">
        <v>287500</v>
      </c>
      <c r="H71" s="31" t="s">
        <v>68</v>
      </c>
      <c r="I71" s="35" t="s">
        <v>129</v>
      </c>
      <c r="J71" s="15" t="s">
        <v>130</v>
      </c>
      <c r="K71" s="28">
        <f t="shared" si="7"/>
        <v>57500</v>
      </c>
      <c r="L71" s="29">
        <f t="shared" si="6"/>
        <v>57500</v>
      </c>
      <c r="M71" s="28">
        <f t="shared" ref="M71:M91" si="8">G71-L71</f>
        <v>230000</v>
      </c>
      <c r="N71" s="31"/>
      <c r="O71" s="31"/>
      <c r="P71" s="31"/>
      <c r="Q71" s="30"/>
    </row>
    <row r="72" spans="1:17">
      <c r="A72" s="31"/>
      <c r="B72" s="31"/>
      <c r="C72" s="11" t="s">
        <v>109</v>
      </c>
      <c r="D72" s="31">
        <v>2025</v>
      </c>
      <c r="E72" s="31"/>
      <c r="F72" s="14">
        <v>118750</v>
      </c>
      <c r="G72" s="43">
        <v>118750</v>
      </c>
      <c r="H72" s="31" t="s">
        <v>68</v>
      </c>
      <c r="I72" s="35" t="s">
        <v>129</v>
      </c>
      <c r="J72" s="15" t="s">
        <v>130</v>
      </c>
      <c r="K72" s="28">
        <f t="shared" si="7"/>
        <v>23750</v>
      </c>
      <c r="L72" s="29">
        <f t="shared" si="6"/>
        <v>23750</v>
      </c>
      <c r="M72" s="28">
        <f t="shared" si="8"/>
        <v>95000</v>
      </c>
      <c r="N72" s="31"/>
      <c r="O72" s="31"/>
      <c r="P72" s="31"/>
      <c r="Q72" s="30"/>
    </row>
    <row r="73" spans="1:17">
      <c r="A73" s="31"/>
      <c r="B73" s="31"/>
      <c r="C73" s="11" t="s">
        <v>110</v>
      </c>
      <c r="D73" s="31">
        <v>2025</v>
      </c>
      <c r="E73" s="31"/>
      <c r="F73" s="14">
        <v>200000</v>
      </c>
      <c r="G73" s="43">
        <v>200000</v>
      </c>
      <c r="H73" s="31" t="s">
        <v>68</v>
      </c>
      <c r="I73" s="35" t="s">
        <v>129</v>
      </c>
      <c r="J73" s="15" t="s">
        <v>130</v>
      </c>
      <c r="K73" s="28">
        <f t="shared" si="7"/>
        <v>40000</v>
      </c>
      <c r="L73" s="29">
        <f t="shared" si="6"/>
        <v>40000</v>
      </c>
      <c r="M73" s="28">
        <f t="shared" si="8"/>
        <v>160000</v>
      </c>
      <c r="N73" s="31"/>
      <c r="O73" s="31"/>
      <c r="P73" s="31"/>
      <c r="Q73" s="30"/>
    </row>
    <row r="74" spans="1:17">
      <c r="A74" s="31"/>
      <c r="B74" s="31"/>
      <c r="C74" s="11" t="s">
        <v>111</v>
      </c>
      <c r="D74" s="31">
        <v>2025</v>
      </c>
      <c r="E74" s="31"/>
      <c r="F74" s="14">
        <v>1500</v>
      </c>
      <c r="G74" s="43">
        <v>9000</v>
      </c>
      <c r="H74" s="31" t="s">
        <v>68</v>
      </c>
      <c r="I74" s="35" t="s">
        <v>129</v>
      </c>
      <c r="J74" s="15" t="s">
        <v>130</v>
      </c>
      <c r="K74" s="28">
        <f t="shared" si="7"/>
        <v>1800</v>
      </c>
      <c r="L74" s="29">
        <f t="shared" si="6"/>
        <v>1800</v>
      </c>
      <c r="M74" s="28">
        <f t="shared" si="8"/>
        <v>7200</v>
      </c>
      <c r="N74" s="31"/>
      <c r="O74" s="31"/>
      <c r="P74" s="31"/>
      <c r="Q74" s="30"/>
    </row>
    <row r="75" spans="1:17">
      <c r="A75" s="31"/>
      <c r="B75" s="31"/>
      <c r="C75" s="11" t="s">
        <v>112</v>
      </c>
      <c r="D75" s="31">
        <v>2025</v>
      </c>
      <c r="E75" s="31"/>
      <c r="F75" s="14">
        <v>3500</v>
      </c>
      <c r="G75" s="43">
        <v>10500</v>
      </c>
      <c r="H75" s="31" t="s">
        <v>68</v>
      </c>
      <c r="I75" s="35" t="s">
        <v>129</v>
      </c>
      <c r="J75" s="15" t="s">
        <v>130</v>
      </c>
      <c r="K75" s="28">
        <f t="shared" si="7"/>
        <v>2100</v>
      </c>
      <c r="L75" s="29">
        <f t="shared" si="6"/>
        <v>2100</v>
      </c>
      <c r="M75" s="28">
        <f t="shared" si="8"/>
        <v>8400</v>
      </c>
      <c r="N75" s="31"/>
      <c r="O75" s="31"/>
      <c r="P75" s="31"/>
      <c r="Q75" s="30"/>
    </row>
    <row r="76" spans="1:17">
      <c r="A76" s="31"/>
      <c r="B76" s="31"/>
      <c r="C76" s="11" t="s">
        <v>113</v>
      </c>
      <c r="D76" s="31">
        <v>2025</v>
      </c>
      <c r="E76" s="31"/>
      <c r="F76" s="14">
        <v>60000</v>
      </c>
      <c r="G76" s="43">
        <v>60000</v>
      </c>
      <c r="H76" s="31" t="s">
        <v>68</v>
      </c>
      <c r="I76" s="35" t="s">
        <v>129</v>
      </c>
      <c r="J76" s="15" t="s">
        <v>130</v>
      </c>
      <c r="K76" s="28">
        <f t="shared" si="7"/>
        <v>12000</v>
      </c>
      <c r="L76" s="29">
        <f t="shared" si="6"/>
        <v>12000</v>
      </c>
      <c r="M76" s="28">
        <f t="shared" si="8"/>
        <v>48000</v>
      </c>
      <c r="N76" s="31"/>
      <c r="O76" s="31"/>
      <c r="P76" s="31"/>
      <c r="Q76" s="30"/>
    </row>
    <row r="77" spans="1:17">
      <c r="A77" s="31"/>
      <c r="B77" s="31"/>
      <c r="C77" s="11" t="s">
        <v>114</v>
      </c>
      <c r="D77" s="31">
        <v>2025</v>
      </c>
      <c r="E77" s="31"/>
      <c r="F77" s="14">
        <v>17500</v>
      </c>
      <c r="G77" s="43">
        <v>52500</v>
      </c>
      <c r="H77" s="31" t="s">
        <v>68</v>
      </c>
      <c r="I77" s="35" t="s">
        <v>129</v>
      </c>
      <c r="J77" s="15" t="s">
        <v>130</v>
      </c>
      <c r="K77" s="28">
        <f t="shared" si="7"/>
        <v>10500</v>
      </c>
      <c r="L77" s="29">
        <f t="shared" si="6"/>
        <v>10500</v>
      </c>
      <c r="M77" s="28">
        <f t="shared" si="8"/>
        <v>42000</v>
      </c>
      <c r="N77" s="31"/>
      <c r="O77" s="31"/>
      <c r="P77" s="31"/>
      <c r="Q77" s="30"/>
    </row>
    <row r="78" spans="1:17">
      <c r="A78" s="31"/>
      <c r="B78" s="31"/>
      <c r="C78" s="11" t="s">
        <v>115</v>
      </c>
      <c r="D78" s="31">
        <v>2025</v>
      </c>
      <c r="E78" s="31"/>
      <c r="F78" s="14">
        <v>170000</v>
      </c>
      <c r="G78" s="43">
        <v>170000</v>
      </c>
      <c r="H78" s="31" t="s">
        <v>68</v>
      </c>
      <c r="I78" s="35" t="s">
        <v>129</v>
      </c>
      <c r="J78" s="15" t="s">
        <v>130</v>
      </c>
      <c r="K78" s="28">
        <f t="shared" si="7"/>
        <v>34000</v>
      </c>
      <c r="L78" s="29">
        <f t="shared" si="6"/>
        <v>34000</v>
      </c>
      <c r="M78" s="28">
        <f t="shared" si="8"/>
        <v>136000</v>
      </c>
      <c r="N78" s="31"/>
      <c r="O78" s="31"/>
      <c r="P78" s="31"/>
      <c r="Q78" s="30"/>
    </row>
    <row r="79" spans="1:17">
      <c r="A79" s="31"/>
      <c r="B79" s="31"/>
      <c r="C79" s="11" t="s">
        <v>116</v>
      </c>
      <c r="D79" s="31">
        <v>2025</v>
      </c>
      <c r="E79" s="31"/>
      <c r="F79" s="14">
        <v>100000</v>
      </c>
      <c r="G79" s="43">
        <v>100000</v>
      </c>
      <c r="H79" s="31" t="s">
        <v>68</v>
      </c>
      <c r="I79" s="35" t="s">
        <v>129</v>
      </c>
      <c r="J79" s="15" t="s">
        <v>130</v>
      </c>
      <c r="K79" s="28">
        <f t="shared" si="7"/>
        <v>20000</v>
      </c>
      <c r="L79" s="29">
        <f t="shared" si="6"/>
        <v>20000</v>
      </c>
      <c r="M79" s="28">
        <f t="shared" si="8"/>
        <v>80000</v>
      </c>
      <c r="N79" s="31"/>
      <c r="O79" s="31"/>
      <c r="P79" s="31"/>
      <c r="Q79" s="30"/>
    </row>
    <row r="80" spans="1:17">
      <c r="A80" s="31"/>
      <c r="B80" s="31"/>
      <c r="C80" s="11" t="s">
        <v>117</v>
      </c>
      <c r="D80" s="31">
        <v>2025</v>
      </c>
      <c r="E80" s="31"/>
      <c r="F80" s="14">
        <v>20000</v>
      </c>
      <c r="G80" s="43">
        <v>40000</v>
      </c>
      <c r="H80" s="31" t="s">
        <v>68</v>
      </c>
      <c r="I80" s="35" t="s">
        <v>129</v>
      </c>
      <c r="J80" s="15" t="s">
        <v>130</v>
      </c>
      <c r="K80" s="28">
        <f t="shared" si="7"/>
        <v>8000</v>
      </c>
      <c r="L80" s="29">
        <f t="shared" si="6"/>
        <v>8000</v>
      </c>
      <c r="M80" s="28">
        <f t="shared" si="8"/>
        <v>32000</v>
      </c>
      <c r="N80" s="31"/>
      <c r="O80" s="31"/>
      <c r="P80" s="31"/>
      <c r="Q80" s="30"/>
    </row>
    <row r="81" spans="1:17">
      <c r="A81" s="31"/>
      <c r="B81" s="31"/>
      <c r="C81" s="11" t="s">
        <v>118</v>
      </c>
      <c r="D81" s="31">
        <v>2025</v>
      </c>
      <c r="E81" s="31"/>
      <c r="F81" s="14">
        <v>3000</v>
      </c>
      <c r="G81" s="43">
        <v>3000</v>
      </c>
      <c r="H81" s="31" t="s">
        <v>68</v>
      </c>
      <c r="I81" s="35" t="s">
        <v>129</v>
      </c>
      <c r="J81" s="15" t="s">
        <v>130</v>
      </c>
      <c r="K81" s="28">
        <f t="shared" si="7"/>
        <v>600</v>
      </c>
      <c r="L81" s="29">
        <f t="shared" si="6"/>
        <v>600</v>
      </c>
      <c r="M81" s="28">
        <f t="shared" si="8"/>
        <v>2400</v>
      </c>
      <c r="N81" s="31"/>
      <c r="O81" s="31"/>
      <c r="P81" s="31"/>
      <c r="Q81" s="30"/>
    </row>
    <row r="82" spans="1:17">
      <c r="A82" s="31"/>
      <c r="B82" s="31"/>
      <c r="C82" s="11" t="s">
        <v>119</v>
      </c>
      <c r="D82" s="31">
        <v>2025</v>
      </c>
      <c r="E82" s="31"/>
      <c r="F82" s="14">
        <v>20000</v>
      </c>
      <c r="G82" s="43">
        <v>20000</v>
      </c>
      <c r="H82" s="31" t="s">
        <v>68</v>
      </c>
      <c r="I82" s="35" t="s">
        <v>129</v>
      </c>
      <c r="J82" s="15" t="s">
        <v>130</v>
      </c>
      <c r="K82" s="28">
        <f t="shared" si="7"/>
        <v>4000</v>
      </c>
      <c r="L82" s="29">
        <f t="shared" si="6"/>
        <v>4000</v>
      </c>
      <c r="M82" s="28">
        <f t="shared" si="8"/>
        <v>16000</v>
      </c>
      <c r="N82" s="31"/>
      <c r="O82" s="31"/>
      <c r="P82" s="31"/>
      <c r="Q82" s="30"/>
    </row>
    <row r="83" spans="1:17">
      <c r="A83" s="31"/>
      <c r="B83" s="31"/>
      <c r="C83" s="11" t="s">
        <v>120</v>
      </c>
      <c r="D83" s="31">
        <v>2025</v>
      </c>
      <c r="E83" s="31"/>
      <c r="F83" s="14">
        <v>180000</v>
      </c>
      <c r="G83" s="43">
        <v>180000</v>
      </c>
      <c r="H83" s="31" t="s">
        <v>68</v>
      </c>
      <c r="I83" s="35" t="s">
        <v>129</v>
      </c>
      <c r="J83" s="15" t="s">
        <v>130</v>
      </c>
      <c r="K83" s="28">
        <f t="shared" si="7"/>
        <v>36000</v>
      </c>
      <c r="L83" s="29">
        <f t="shared" si="6"/>
        <v>36000</v>
      </c>
      <c r="M83" s="28">
        <f t="shared" si="8"/>
        <v>144000</v>
      </c>
      <c r="N83" s="31"/>
      <c r="O83" s="31"/>
      <c r="P83" s="31"/>
      <c r="Q83" s="30"/>
    </row>
    <row r="84" spans="1:17">
      <c r="A84" s="31"/>
      <c r="B84" s="31"/>
      <c r="C84" s="11" t="s">
        <v>121</v>
      </c>
      <c r="D84" s="31">
        <v>2025</v>
      </c>
      <c r="E84" s="31"/>
      <c r="F84" s="14">
        <v>4800</v>
      </c>
      <c r="G84" s="43">
        <v>14400</v>
      </c>
      <c r="H84" s="31" t="s">
        <v>68</v>
      </c>
      <c r="I84" s="35" t="s">
        <v>129</v>
      </c>
      <c r="J84" s="15" t="s">
        <v>130</v>
      </c>
      <c r="K84" s="28">
        <f t="shared" si="7"/>
        <v>2880</v>
      </c>
      <c r="L84" s="29">
        <f t="shared" si="6"/>
        <v>2880</v>
      </c>
      <c r="M84" s="28">
        <f t="shared" si="8"/>
        <v>11520</v>
      </c>
      <c r="N84" s="31"/>
      <c r="O84" s="31"/>
      <c r="P84" s="31"/>
      <c r="Q84" s="30"/>
    </row>
    <row r="85" spans="1:17">
      <c r="A85" s="31"/>
      <c r="B85" s="31"/>
      <c r="C85" s="11" t="s">
        <v>122</v>
      </c>
      <c r="D85" s="31">
        <v>2025</v>
      </c>
      <c r="E85" s="31"/>
      <c r="F85" s="14">
        <v>50000</v>
      </c>
      <c r="G85" s="43">
        <v>50000</v>
      </c>
      <c r="H85" s="31" t="s">
        <v>68</v>
      </c>
      <c r="I85" s="35" t="s">
        <v>129</v>
      </c>
      <c r="J85" s="15" t="s">
        <v>130</v>
      </c>
      <c r="K85" s="28">
        <f t="shared" si="7"/>
        <v>10000</v>
      </c>
      <c r="L85" s="29">
        <f t="shared" si="6"/>
        <v>10000</v>
      </c>
      <c r="M85" s="28">
        <f t="shared" si="8"/>
        <v>40000</v>
      </c>
      <c r="N85" s="31"/>
      <c r="O85" s="31"/>
      <c r="P85" s="31"/>
      <c r="Q85" s="30"/>
    </row>
    <row r="86" spans="1:17">
      <c r="A86" s="31"/>
      <c r="B86" s="31"/>
      <c r="C86" s="11" t="s">
        <v>123</v>
      </c>
      <c r="D86" s="31">
        <v>2025</v>
      </c>
      <c r="E86" s="31"/>
      <c r="F86" s="14">
        <v>7500</v>
      </c>
      <c r="G86" s="43">
        <v>22500</v>
      </c>
      <c r="H86" s="31" t="s">
        <v>68</v>
      </c>
      <c r="I86" s="35" t="s">
        <v>129</v>
      </c>
      <c r="J86" s="15" t="s">
        <v>130</v>
      </c>
      <c r="K86" s="28">
        <f t="shared" si="7"/>
        <v>4500</v>
      </c>
      <c r="L86" s="29">
        <f t="shared" si="6"/>
        <v>4500</v>
      </c>
      <c r="M86" s="28">
        <f t="shared" si="8"/>
        <v>18000</v>
      </c>
      <c r="N86" s="31"/>
      <c r="O86" s="31"/>
      <c r="P86" s="31"/>
      <c r="Q86" s="30"/>
    </row>
    <row r="87" spans="1:17">
      <c r="A87" s="31"/>
      <c r="B87" s="31"/>
      <c r="C87" s="11" t="s">
        <v>124</v>
      </c>
      <c r="D87" s="31">
        <v>2025</v>
      </c>
      <c r="E87" s="31"/>
      <c r="F87" s="14">
        <v>243750</v>
      </c>
      <c r="G87" s="43">
        <v>243750</v>
      </c>
      <c r="H87" s="31" t="s">
        <v>68</v>
      </c>
      <c r="I87" s="35" t="s">
        <v>129</v>
      </c>
      <c r="J87" s="15" t="s">
        <v>130</v>
      </c>
      <c r="K87" s="28">
        <f t="shared" si="7"/>
        <v>48750</v>
      </c>
      <c r="L87" s="29">
        <f t="shared" si="6"/>
        <v>48750</v>
      </c>
      <c r="M87" s="28">
        <f t="shared" si="8"/>
        <v>195000</v>
      </c>
      <c r="N87" s="31"/>
      <c r="O87" s="31"/>
      <c r="P87" s="31"/>
      <c r="Q87" s="30"/>
    </row>
    <row r="88" spans="1:17">
      <c r="A88" s="31"/>
      <c r="B88" s="31"/>
      <c r="C88" s="11" t="s">
        <v>125</v>
      </c>
      <c r="D88" s="31">
        <v>2025</v>
      </c>
      <c r="E88" s="31"/>
      <c r="F88" s="14">
        <v>170000</v>
      </c>
      <c r="G88" s="43">
        <v>170000</v>
      </c>
      <c r="H88" s="31" t="s">
        <v>68</v>
      </c>
      <c r="I88" s="35" t="s">
        <v>129</v>
      </c>
      <c r="J88" s="15" t="s">
        <v>130</v>
      </c>
      <c r="K88" s="28">
        <f t="shared" si="7"/>
        <v>34000</v>
      </c>
      <c r="L88" s="29">
        <f t="shared" si="6"/>
        <v>34000</v>
      </c>
      <c r="M88" s="28">
        <f t="shared" si="8"/>
        <v>136000</v>
      </c>
      <c r="N88" s="31"/>
      <c r="O88" s="31"/>
      <c r="P88" s="31"/>
      <c r="Q88" s="30"/>
    </row>
    <row r="89" spans="1:17">
      <c r="A89" s="31"/>
      <c r="B89" s="31"/>
      <c r="C89" s="11" t="s">
        <v>126</v>
      </c>
      <c r="D89" s="31">
        <v>2025</v>
      </c>
      <c r="E89" s="31"/>
      <c r="F89" s="14">
        <v>560000</v>
      </c>
      <c r="G89" s="43">
        <v>560000</v>
      </c>
      <c r="H89" s="31" t="s">
        <v>68</v>
      </c>
      <c r="I89" s="35" t="s">
        <v>129</v>
      </c>
      <c r="J89" s="15" t="s">
        <v>130</v>
      </c>
      <c r="K89" s="28">
        <f t="shared" si="7"/>
        <v>112000</v>
      </c>
      <c r="L89" s="29">
        <f t="shared" si="6"/>
        <v>112000</v>
      </c>
      <c r="M89" s="28">
        <f t="shared" si="8"/>
        <v>448000</v>
      </c>
      <c r="N89" s="31"/>
      <c r="O89" s="31"/>
      <c r="P89" s="31"/>
      <c r="Q89" s="30"/>
    </row>
    <row r="90" spans="1:17">
      <c r="A90" s="31"/>
      <c r="B90" s="31"/>
      <c r="C90" s="11" t="s">
        <v>127</v>
      </c>
      <c r="D90" s="31">
        <v>2025</v>
      </c>
      <c r="E90" s="31"/>
      <c r="F90" s="14">
        <v>25000</v>
      </c>
      <c r="G90" s="43">
        <v>25000</v>
      </c>
      <c r="H90" s="31" t="s">
        <v>68</v>
      </c>
      <c r="I90" s="35" t="s">
        <v>129</v>
      </c>
      <c r="J90" s="15" t="s">
        <v>130</v>
      </c>
      <c r="K90" s="28">
        <f t="shared" si="7"/>
        <v>5000</v>
      </c>
      <c r="L90" s="29">
        <f t="shared" si="6"/>
        <v>5000</v>
      </c>
      <c r="M90" s="28">
        <f t="shared" si="8"/>
        <v>20000</v>
      </c>
      <c r="N90" s="31"/>
      <c r="O90" s="31"/>
      <c r="P90" s="31"/>
      <c r="Q90" s="30"/>
    </row>
    <row r="91" spans="1:17">
      <c r="A91" s="31">
        <f t="shared" ref="A91:A154" si="9">A90+1</f>
        <v>1</v>
      </c>
      <c r="B91" s="31"/>
      <c r="C91" s="11" t="s">
        <v>128</v>
      </c>
      <c r="D91" s="31">
        <v>2025</v>
      </c>
      <c r="E91" s="31"/>
      <c r="F91" s="14">
        <v>200000</v>
      </c>
      <c r="G91" s="43">
        <v>200000</v>
      </c>
      <c r="H91" s="31" t="s">
        <v>68</v>
      </c>
      <c r="I91" s="35" t="s">
        <v>129</v>
      </c>
      <c r="J91" s="15" t="s">
        <v>130</v>
      </c>
      <c r="K91" s="28">
        <f t="shared" si="7"/>
        <v>40000</v>
      </c>
      <c r="L91" s="29">
        <f t="shared" si="6"/>
        <v>40000</v>
      </c>
      <c r="M91" s="28">
        <f t="shared" si="8"/>
        <v>160000</v>
      </c>
      <c r="N91" s="31"/>
      <c r="O91" s="31"/>
      <c r="P91" s="31"/>
      <c r="Q91" s="30"/>
    </row>
    <row r="92" spans="1:17">
      <c r="A92" s="31">
        <f t="shared" si="9"/>
        <v>2</v>
      </c>
      <c r="B92" s="31"/>
      <c r="C92" s="31"/>
      <c r="D92" s="31"/>
      <c r="E92" s="31"/>
      <c r="F92" s="31"/>
      <c r="G92" s="41">
        <f>SUM(G5:G91)</f>
        <v>880277580.26300001</v>
      </c>
      <c r="H92" s="31"/>
      <c r="I92" s="31"/>
      <c r="J92" s="31"/>
      <c r="K92" s="31"/>
      <c r="L92" s="31"/>
      <c r="M92" s="31"/>
      <c r="N92" s="31"/>
      <c r="O92" s="31"/>
      <c r="P92" s="31"/>
      <c r="Q92" s="30"/>
    </row>
    <row r="93" spans="1:17">
      <c r="A93" s="31">
        <f t="shared" si="9"/>
        <v>3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0"/>
    </row>
    <row r="94" spans="1:17">
      <c r="A94" s="31">
        <f t="shared" si="9"/>
        <v>4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0"/>
    </row>
    <row r="95" spans="1:17">
      <c r="A95" s="31">
        <f t="shared" si="9"/>
        <v>5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0"/>
    </row>
    <row r="96" spans="1:17">
      <c r="A96" s="31">
        <f t="shared" si="9"/>
        <v>6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0"/>
    </row>
    <row r="97" spans="1:17">
      <c r="A97" s="31">
        <f t="shared" si="9"/>
        <v>7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0"/>
    </row>
    <row r="98" spans="1:17">
      <c r="A98" s="31">
        <f t="shared" si="9"/>
        <v>8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0"/>
    </row>
    <row r="99" spans="1:17">
      <c r="A99" s="31">
        <f t="shared" si="9"/>
        <v>9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0"/>
    </row>
    <row r="100" spans="1:17">
      <c r="A100" s="31">
        <f t="shared" si="9"/>
        <v>10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0"/>
    </row>
    <row r="101" spans="1:17">
      <c r="A101" s="31">
        <f t="shared" si="9"/>
        <v>11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0"/>
    </row>
    <row r="102" spans="1:17">
      <c r="A102" s="31">
        <f t="shared" si="9"/>
        <v>12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0"/>
    </row>
    <row r="103" spans="1:17">
      <c r="A103" s="31">
        <f t="shared" si="9"/>
        <v>13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0"/>
    </row>
    <row r="104" spans="1:17">
      <c r="A104" s="31">
        <f t="shared" si="9"/>
        <v>14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0"/>
    </row>
    <row r="105" spans="1:17">
      <c r="A105" s="31">
        <f t="shared" si="9"/>
        <v>15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0"/>
    </row>
    <row r="106" spans="1:17">
      <c r="A106" s="31">
        <f t="shared" si="9"/>
        <v>16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0"/>
    </row>
    <row r="107" spans="1:17">
      <c r="A107" s="31">
        <f t="shared" si="9"/>
        <v>17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0"/>
    </row>
    <row r="108" spans="1:17">
      <c r="A108" s="31">
        <f t="shared" si="9"/>
        <v>18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0"/>
    </row>
    <row r="109" spans="1:17">
      <c r="A109" s="31">
        <f t="shared" si="9"/>
        <v>19</v>
      </c>
      <c r="B109" s="31"/>
      <c r="C109" s="31"/>
      <c r="D109" s="31"/>
      <c r="E109" s="31"/>
      <c r="F109" s="37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0"/>
    </row>
    <row r="110" spans="1:17">
      <c r="A110" s="31">
        <f t="shared" si="9"/>
        <v>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0"/>
    </row>
    <row r="111" spans="1:17">
      <c r="A111" s="31">
        <f t="shared" si="9"/>
        <v>21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0"/>
    </row>
    <row r="112" spans="1:17">
      <c r="A112" s="31">
        <f t="shared" si="9"/>
        <v>22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0"/>
    </row>
    <row r="113" spans="1:17">
      <c r="A113" s="31">
        <f t="shared" si="9"/>
        <v>23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0"/>
    </row>
    <row r="114" spans="1:17">
      <c r="A114" s="31">
        <f t="shared" si="9"/>
        <v>24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0"/>
    </row>
    <row r="115" spans="1:17">
      <c r="A115" s="31">
        <f t="shared" si="9"/>
        <v>25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0"/>
    </row>
    <row r="116" spans="1:17">
      <c r="A116" s="31">
        <f t="shared" si="9"/>
        <v>26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0"/>
    </row>
    <row r="117" spans="1:17">
      <c r="A117" s="31">
        <f t="shared" si="9"/>
        <v>27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0"/>
    </row>
    <row r="118" spans="1:17">
      <c r="A118" s="31">
        <f t="shared" si="9"/>
        <v>28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0"/>
    </row>
    <row r="119" spans="1:17">
      <c r="A119" s="31">
        <f t="shared" si="9"/>
        <v>29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0"/>
    </row>
    <row r="120" spans="1:17">
      <c r="A120" s="31">
        <f t="shared" si="9"/>
        <v>30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0"/>
    </row>
    <row r="121" spans="1:17">
      <c r="A121" s="31">
        <f t="shared" si="9"/>
        <v>31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0"/>
    </row>
    <row r="122" spans="1:17">
      <c r="A122" s="31">
        <f t="shared" si="9"/>
        <v>32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0"/>
    </row>
    <row r="123" spans="1:17">
      <c r="A123" s="31">
        <f t="shared" si="9"/>
        <v>33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0"/>
    </row>
    <row r="124" spans="1:17">
      <c r="A124" s="31">
        <f t="shared" si="9"/>
        <v>34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0"/>
    </row>
    <row r="125" spans="1:17">
      <c r="A125" s="31">
        <f t="shared" si="9"/>
        <v>35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0"/>
    </row>
    <row r="126" spans="1:17">
      <c r="A126" s="31">
        <f t="shared" si="9"/>
        <v>36</v>
      </c>
      <c r="B126" s="31"/>
      <c r="C126" s="31"/>
      <c r="D126" s="31"/>
      <c r="E126" s="31"/>
      <c r="F126" s="37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0"/>
    </row>
    <row r="127" spans="1:17">
      <c r="A127" s="31">
        <f t="shared" si="9"/>
        <v>37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0"/>
    </row>
    <row r="128" spans="1:17">
      <c r="A128" s="31">
        <f t="shared" si="9"/>
        <v>38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0"/>
    </row>
    <row r="129" spans="1:17">
      <c r="A129" s="31">
        <f t="shared" si="9"/>
        <v>39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0"/>
    </row>
    <row r="130" spans="1:17">
      <c r="A130" s="31">
        <f t="shared" si="9"/>
        <v>40</v>
      </c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0"/>
    </row>
    <row r="131" spans="1:17">
      <c r="A131" s="31">
        <f t="shared" si="9"/>
        <v>41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0"/>
    </row>
    <row r="132" spans="1:17">
      <c r="A132" s="31">
        <f t="shared" si="9"/>
        <v>42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0"/>
    </row>
    <row r="133" spans="1:17">
      <c r="A133" s="31">
        <f t="shared" si="9"/>
        <v>43</v>
      </c>
      <c r="B133" s="31"/>
      <c r="C133" s="31"/>
      <c r="D133" s="31"/>
      <c r="E133" s="31"/>
      <c r="F133" s="37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0"/>
    </row>
    <row r="134" spans="1:17">
      <c r="A134" s="31">
        <f t="shared" si="9"/>
        <v>44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0"/>
    </row>
    <row r="135" spans="1:17">
      <c r="A135" s="31">
        <f t="shared" si="9"/>
        <v>45</v>
      </c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0"/>
    </row>
    <row r="136" spans="1:17">
      <c r="A136" s="31">
        <f t="shared" si="9"/>
        <v>46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0"/>
    </row>
    <row r="137" spans="1:17">
      <c r="A137" s="31">
        <f t="shared" si="9"/>
        <v>47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0"/>
    </row>
    <row r="138" spans="1:17">
      <c r="A138" s="31">
        <f t="shared" si="9"/>
        <v>48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0"/>
    </row>
    <row r="139" spans="1:17">
      <c r="A139" s="31">
        <f t="shared" si="9"/>
        <v>49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0"/>
    </row>
    <row r="140" spans="1:17">
      <c r="A140" s="31">
        <f t="shared" si="9"/>
        <v>50</v>
      </c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0"/>
    </row>
    <row r="141" spans="1:17">
      <c r="A141" s="31">
        <f t="shared" si="9"/>
        <v>51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0"/>
    </row>
    <row r="142" spans="1:17">
      <c r="A142" s="31">
        <f t="shared" si="9"/>
        <v>52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0"/>
    </row>
    <row r="143" spans="1:17">
      <c r="A143" s="31">
        <f t="shared" si="9"/>
        <v>53</v>
      </c>
      <c r="B143" s="31"/>
      <c r="C143" s="31"/>
      <c r="D143" s="31"/>
      <c r="E143" s="31"/>
      <c r="F143" s="37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0"/>
    </row>
    <row r="144" spans="1:17">
      <c r="A144" s="31">
        <f t="shared" si="9"/>
        <v>54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0"/>
    </row>
    <row r="145" spans="1:17">
      <c r="A145" s="31">
        <f t="shared" si="9"/>
        <v>55</v>
      </c>
      <c r="B145" s="31"/>
      <c r="C145" s="31"/>
      <c r="D145" s="31"/>
      <c r="E145" s="31"/>
      <c r="F145" s="37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0"/>
    </row>
    <row r="146" spans="1:17">
      <c r="A146" s="31">
        <f t="shared" si="9"/>
        <v>56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0"/>
    </row>
    <row r="147" spans="1:17">
      <c r="A147" s="31">
        <f t="shared" si="9"/>
        <v>57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0"/>
    </row>
    <row r="148" spans="1:17">
      <c r="A148" s="31">
        <f t="shared" si="9"/>
        <v>58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0"/>
    </row>
    <row r="149" spans="1:17">
      <c r="A149" s="31">
        <f t="shared" si="9"/>
        <v>59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0"/>
    </row>
    <row r="150" spans="1:17">
      <c r="A150" s="31">
        <f t="shared" si="9"/>
        <v>60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0"/>
    </row>
    <row r="151" spans="1:17">
      <c r="A151" s="31">
        <f t="shared" si="9"/>
        <v>61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0"/>
    </row>
    <row r="152" spans="1:17">
      <c r="A152" s="31">
        <f t="shared" si="9"/>
        <v>62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0"/>
    </row>
    <row r="153" spans="1:17">
      <c r="A153" s="31">
        <f t="shared" si="9"/>
        <v>63</v>
      </c>
      <c r="B153" s="31"/>
      <c r="C153" s="31"/>
      <c r="D153" s="31"/>
      <c r="E153" s="31"/>
      <c r="F153" s="37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0"/>
    </row>
    <row r="154" spans="1:17">
      <c r="A154" s="31">
        <f t="shared" si="9"/>
        <v>64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0"/>
    </row>
    <row r="155" spans="1:17">
      <c r="A155" s="31">
        <f t="shared" ref="A155:A218" si="10">A154+1</f>
        <v>65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0"/>
    </row>
    <row r="156" spans="1:17">
      <c r="A156" s="31">
        <f t="shared" si="10"/>
        <v>66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0"/>
    </row>
    <row r="157" spans="1:17">
      <c r="A157" s="31">
        <f t="shared" si="10"/>
        <v>67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0"/>
    </row>
    <row r="158" spans="1:17">
      <c r="A158" s="31">
        <f t="shared" si="10"/>
        <v>68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0"/>
    </row>
    <row r="159" spans="1:17">
      <c r="A159" s="31">
        <f t="shared" si="10"/>
        <v>69</v>
      </c>
      <c r="B159" s="31"/>
      <c r="C159" s="31"/>
      <c r="D159" s="31"/>
      <c r="E159" s="31"/>
      <c r="F159" s="37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0"/>
    </row>
    <row r="160" spans="1:17">
      <c r="A160" s="31">
        <f t="shared" si="10"/>
        <v>70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0"/>
    </row>
    <row r="161" spans="1:17">
      <c r="A161" s="31">
        <f t="shared" si="10"/>
        <v>71</v>
      </c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0"/>
    </row>
    <row r="162" spans="1:17">
      <c r="A162" s="31">
        <f t="shared" si="10"/>
        <v>72</v>
      </c>
      <c r="B162" s="31"/>
      <c r="C162" s="31"/>
      <c r="D162" s="31"/>
      <c r="E162" s="31"/>
      <c r="F162" s="37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0"/>
    </row>
    <row r="163" spans="1:17">
      <c r="A163" s="31">
        <f t="shared" si="10"/>
        <v>73</v>
      </c>
      <c r="B163" s="31"/>
      <c r="C163" s="31"/>
      <c r="D163" s="31"/>
      <c r="E163" s="31"/>
      <c r="F163" s="37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0"/>
    </row>
    <row r="164" spans="1:17">
      <c r="A164" s="31">
        <f t="shared" si="10"/>
        <v>74</v>
      </c>
      <c r="B164" s="31"/>
      <c r="C164" s="31"/>
      <c r="D164" s="31"/>
      <c r="E164" s="31"/>
      <c r="F164" s="37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0"/>
    </row>
    <row r="165" spans="1:17">
      <c r="A165" s="31">
        <f t="shared" si="10"/>
        <v>75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0"/>
    </row>
    <row r="166" spans="1:17">
      <c r="A166" s="31">
        <f t="shared" si="10"/>
        <v>76</v>
      </c>
      <c r="B166" s="31"/>
      <c r="C166" s="31"/>
      <c r="D166" s="31"/>
      <c r="E166" s="31"/>
      <c r="F166" s="37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0"/>
    </row>
    <row r="167" spans="1:17">
      <c r="A167" s="31">
        <f t="shared" si="10"/>
        <v>77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0"/>
    </row>
    <row r="168" spans="1:17">
      <c r="A168" s="31">
        <f t="shared" si="10"/>
        <v>78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0"/>
    </row>
    <row r="169" spans="1:17">
      <c r="A169" s="31">
        <f t="shared" si="10"/>
        <v>79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0"/>
    </row>
    <row r="170" spans="1:17">
      <c r="A170" s="31">
        <f t="shared" si="10"/>
        <v>80</v>
      </c>
      <c r="B170" s="31"/>
      <c r="C170" s="31"/>
      <c r="D170" s="31"/>
      <c r="E170" s="38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0"/>
    </row>
    <row r="171" spans="1:17">
      <c r="A171" s="31">
        <f t="shared" si="10"/>
        <v>81</v>
      </c>
      <c r="B171" s="31"/>
      <c r="C171" s="31"/>
      <c r="D171" s="31"/>
      <c r="E171" s="31"/>
      <c r="F171" s="37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0"/>
    </row>
    <row r="172" spans="1:17">
      <c r="A172" s="31">
        <f t="shared" si="10"/>
        <v>82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0"/>
    </row>
    <row r="173" spans="1:17">
      <c r="A173" s="31">
        <f t="shared" si="10"/>
        <v>83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0"/>
    </row>
    <row r="174" spans="1:17">
      <c r="A174" s="31">
        <f t="shared" si="10"/>
        <v>84</v>
      </c>
      <c r="B174" s="31"/>
      <c r="C174" s="31"/>
      <c r="D174" s="31"/>
      <c r="E174" s="31"/>
      <c r="F174" s="37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0"/>
    </row>
    <row r="175" spans="1:17">
      <c r="A175" s="31">
        <f t="shared" si="10"/>
        <v>85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0"/>
    </row>
    <row r="176" spans="1:17">
      <c r="A176" s="31">
        <f t="shared" si="10"/>
        <v>86</v>
      </c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0"/>
    </row>
    <row r="177" spans="1:17">
      <c r="A177" s="31">
        <f t="shared" si="10"/>
        <v>87</v>
      </c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0"/>
    </row>
    <row r="178" spans="1:17">
      <c r="A178" s="31">
        <f t="shared" si="10"/>
        <v>88</v>
      </c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0"/>
    </row>
    <row r="179" spans="1:17">
      <c r="A179" s="31">
        <f t="shared" si="10"/>
        <v>89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0"/>
    </row>
    <row r="180" spans="1:17">
      <c r="A180" s="31">
        <f t="shared" si="10"/>
        <v>90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0"/>
    </row>
    <row r="181" spans="1:17">
      <c r="A181" s="31">
        <f t="shared" si="10"/>
        <v>91</v>
      </c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0"/>
    </row>
    <row r="182" spans="1:17">
      <c r="A182" s="31">
        <f t="shared" si="10"/>
        <v>92</v>
      </c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0"/>
    </row>
    <row r="183" spans="1:17">
      <c r="A183" s="31">
        <f t="shared" si="10"/>
        <v>93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0"/>
    </row>
    <row r="184" spans="1:17">
      <c r="A184" s="31">
        <f t="shared" si="10"/>
        <v>94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0"/>
    </row>
    <row r="185" spans="1:17">
      <c r="A185" s="31">
        <f t="shared" si="10"/>
        <v>95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0"/>
    </row>
    <row r="186" spans="1:17">
      <c r="A186" s="31">
        <f t="shared" si="10"/>
        <v>96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0"/>
    </row>
    <row r="187" spans="1:17">
      <c r="A187" s="31">
        <f t="shared" si="10"/>
        <v>97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0"/>
    </row>
    <row r="188" spans="1:17">
      <c r="A188" s="31">
        <f t="shared" si="10"/>
        <v>98</v>
      </c>
      <c r="B188" s="31"/>
      <c r="C188" s="31"/>
      <c r="D188" s="31"/>
      <c r="E188" s="31"/>
      <c r="F188" s="37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0"/>
    </row>
    <row r="189" spans="1:17">
      <c r="A189" s="31">
        <f t="shared" si="10"/>
        <v>99</v>
      </c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0"/>
    </row>
    <row r="190" spans="1:17">
      <c r="A190" s="31">
        <f t="shared" si="10"/>
        <v>100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0"/>
    </row>
    <row r="191" spans="1:17">
      <c r="A191" s="31">
        <f t="shared" si="10"/>
        <v>101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0"/>
    </row>
    <row r="192" spans="1:17">
      <c r="A192" s="31">
        <f t="shared" si="10"/>
        <v>102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0"/>
    </row>
    <row r="193" spans="1:17">
      <c r="A193" s="31">
        <f t="shared" si="10"/>
        <v>103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0"/>
    </row>
    <row r="194" spans="1:17">
      <c r="A194" s="31">
        <f t="shared" si="10"/>
        <v>104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0"/>
    </row>
    <row r="195" spans="1:17">
      <c r="A195" s="31">
        <f t="shared" si="10"/>
        <v>105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0"/>
    </row>
    <row r="196" spans="1:17">
      <c r="A196" s="31">
        <f t="shared" si="10"/>
        <v>106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0"/>
    </row>
    <row r="197" spans="1:17">
      <c r="A197" s="31">
        <f t="shared" si="10"/>
        <v>107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0"/>
    </row>
    <row r="198" spans="1:17">
      <c r="A198" s="31">
        <f t="shared" si="10"/>
        <v>108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0"/>
    </row>
    <row r="199" spans="1:17">
      <c r="A199" s="31">
        <f t="shared" si="10"/>
        <v>109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0"/>
    </row>
    <row r="200" spans="1:17">
      <c r="A200" s="31">
        <f t="shared" si="10"/>
        <v>110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0"/>
    </row>
    <row r="201" spans="1:17">
      <c r="A201" s="31">
        <f t="shared" si="10"/>
        <v>111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0"/>
    </row>
    <row r="202" spans="1:17">
      <c r="A202" s="31">
        <f t="shared" si="10"/>
        <v>112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0"/>
    </row>
    <row r="203" spans="1:17">
      <c r="A203" s="31">
        <f t="shared" si="10"/>
        <v>113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0"/>
    </row>
    <row r="204" spans="1:17">
      <c r="A204" s="31">
        <f t="shared" si="10"/>
        <v>114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0"/>
    </row>
    <row r="205" spans="1:17">
      <c r="A205" s="31">
        <f t="shared" si="10"/>
        <v>115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0"/>
    </row>
    <row r="206" spans="1:17">
      <c r="A206" s="31">
        <f t="shared" si="10"/>
        <v>116</v>
      </c>
      <c r="B206" s="31"/>
      <c r="C206" s="31"/>
      <c r="D206" s="31"/>
      <c r="E206" s="31"/>
      <c r="F206" s="37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0"/>
    </row>
    <row r="207" spans="1:17">
      <c r="A207" s="31">
        <f t="shared" si="10"/>
        <v>117</v>
      </c>
      <c r="B207" s="31"/>
      <c r="C207" s="31"/>
      <c r="D207" s="31"/>
      <c r="E207" s="31"/>
      <c r="F207" s="37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0"/>
    </row>
    <row r="208" spans="1:17">
      <c r="A208" s="31">
        <f t="shared" si="10"/>
        <v>118</v>
      </c>
      <c r="B208" s="31"/>
      <c r="C208" s="31"/>
      <c r="D208" s="31"/>
      <c r="E208" s="31"/>
      <c r="F208" s="37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0"/>
    </row>
    <row r="209" spans="1:17">
      <c r="A209" s="31">
        <f t="shared" si="10"/>
        <v>119</v>
      </c>
      <c r="B209" s="31"/>
      <c r="C209" s="31"/>
      <c r="D209" s="31"/>
      <c r="E209" s="31"/>
      <c r="F209" s="37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0"/>
    </row>
    <row r="210" spans="1:17">
      <c r="A210" s="31">
        <f t="shared" si="10"/>
        <v>120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0"/>
    </row>
    <row r="211" spans="1:17">
      <c r="A211" s="31">
        <f t="shared" si="10"/>
        <v>121</v>
      </c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0"/>
    </row>
    <row r="212" spans="1:17">
      <c r="A212" s="31">
        <f t="shared" si="10"/>
        <v>122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0"/>
    </row>
    <row r="213" spans="1:17">
      <c r="A213" s="31">
        <f t="shared" si="10"/>
        <v>123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0"/>
    </row>
    <row r="214" spans="1:17">
      <c r="A214" s="31">
        <f t="shared" si="10"/>
        <v>124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0"/>
    </row>
    <row r="215" spans="1:17">
      <c r="A215" s="31">
        <f t="shared" si="10"/>
        <v>125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0"/>
    </row>
    <row r="216" spans="1:17">
      <c r="A216" s="31">
        <f t="shared" si="10"/>
        <v>126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0"/>
    </row>
    <row r="217" spans="1:17">
      <c r="A217" s="31">
        <f t="shared" si="10"/>
        <v>127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0"/>
    </row>
    <row r="218" spans="1:17">
      <c r="A218" s="31">
        <f t="shared" si="10"/>
        <v>128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0"/>
    </row>
    <row r="219" spans="1:17">
      <c r="A219" s="31">
        <f t="shared" ref="A219:A282" si="11">A218+1</f>
        <v>129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0"/>
    </row>
    <row r="220" spans="1:17">
      <c r="A220" s="31">
        <f t="shared" si="11"/>
        <v>130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0"/>
    </row>
    <row r="221" spans="1:17">
      <c r="A221" s="31">
        <f t="shared" si="11"/>
        <v>131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0"/>
    </row>
    <row r="222" spans="1:17">
      <c r="A222" s="31">
        <f t="shared" si="11"/>
        <v>132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0"/>
    </row>
    <row r="223" spans="1:17">
      <c r="A223" s="31">
        <f t="shared" si="11"/>
        <v>133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0"/>
    </row>
    <row r="224" spans="1:17">
      <c r="A224" s="31">
        <f t="shared" si="11"/>
        <v>134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0"/>
    </row>
    <row r="225" spans="1:17">
      <c r="A225" s="31">
        <f t="shared" si="11"/>
        <v>135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0"/>
    </row>
    <row r="226" spans="1:17">
      <c r="A226" s="31">
        <f t="shared" si="11"/>
        <v>136</v>
      </c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0"/>
    </row>
    <row r="227" spans="1:17">
      <c r="A227" s="31">
        <f t="shared" si="11"/>
        <v>137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0"/>
    </row>
    <row r="228" spans="1:17">
      <c r="A228" s="31">
        <f t="shared" si="11"/>
        <v>138</v>
      </c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0"/>
    </row>
    <row r="229" spans="1:17">
      <c r="A229" s="31">
        <f t="shared" si="11"/>
        <v>139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0"/>
    </row>
    <row r="230" spans="1:17">
      <c r="A230" s="31">
        <f t="shared" si="11"/>
        <v>140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0"/>
    </row>
    <row r="231" spans="1:17">
      <c r="A231" s="31">
        <f t="shared" si="11"/>
        <v>141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0"/>
    </row>
    <row r="232" spans="1:17">
      <c r="A232" s="31">
        <f t="shared" si="11"/>
        <v>142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0"/>
    </row>
    <row r="233" spans="1:17">
      <c r="A233" s="31">
        <f t="shared" si="11"/>
        <v>143</v>
      </c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0"/>
    </row>
    <row r="234" spans="1:17">
      <c r="A234" s="31">
        <f t="shared" si="11"/>
        <v>144</v>
      </c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0"/>
    </row>
    <row r="235" spans="1:17">
      <c r="A235" s="31">
        <f t="shared" si="11"/>
        <v>145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0"/>
    </row>
    <row r="236" spans="1:17">
      <c r="A236" s="31">
        <f t="shared" si="11"/>
        <v>146</v>
      </c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0"/>
    </row>
    <row r="237" spans="1:17">
      <c r="A237" s="31">
        <f t="shared" si="11"/>
        <v>147</v>
      </c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0"/>
    </row>
    <row r="238" spans="1:17">
      <c r="A238" s="31">
        <f t="shared" si="11"/>
        <v>148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0"/>
    </row>
    <row r="239" spans="1:17">
      <c r="A239" s="31">
        <f t="shared" si="11"/>
        <v>149</v>
      </c>
      <c r="B239" s="31"/>
      <c r="C239" s="31"/>
      <c r="D239" s="31"/>
      <c r="E239" s="31"/>
      <c r="F239" s="37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0"/>
    </row>
    <row r="240" spans="1:17">
      <c r="A240" s="31">
        <f t="shared" si="11"/>
        <v>150</v>
      </c>
      <c r="B240" s="31"/>
      <c r="C240" s="31"/>
      <c r="D240" s="31"/>
      <c r="E240" s="31"/>
      <c r="F240" s="37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0"/>
    </row>
    <row r="241" spans="1:17">
      <c r="A241" s="31">
        <f t="shared" si="11"/>
        <v>151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0"/>
    </row>
    <row r="242" spans="1:17">
      <c r="A242" s="31">
        <f t="shared" si="11"/>
        <v>152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0"/>
    </row>
    <row r="243" spans="1:17">
      <c r="A243" s="31">
        <f t="shared" si="11"/>
        <v>153</v>
      </c>
      <c r="B243" s="31"/>
      <c r="C243" s="31"/>
      <c r="D243" s="31"/>
      <c r="E243" s="31"/>
      <c r="F243" s="37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0"/>
    </row>
    <row r="244" spans="1:17">
      <c r="A244" s="31">
        <f t="shared" si="11"/>
        <v>154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0"/>
    </row>
    <row r="245" spans="1:17">
      <c r="A245" s="31">
        <f t="shared" si="11"/>
        <v>155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0"/>
    </row>
    <row r="246" spans="1:17">
      <c r="A246" s="31">
        <f t="shared" si="11"/>
        <v>156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0"/>
    </row>
    <row r="247" spans="1:17">
      <c r="A247" s="31">
        <f t="shared" si="11"/>
        <v>157</v>
      </c>
      <c r="B247" s="31"/>
      <c r="C247" s="31"/>
      <c r="D247" s="31"/>
      <c r="E247" s="31"/>
      <c r="F247" s="37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0"/>
    </row>
    <row r="248" spans="1:17">
      <c r="A248" s="31">
        <f t="shared" si="11"/>
        <v>158</v>
      </c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0"/>
    </row>
    <row r="249" spans="1:17">
      <c r="A249" s="31">
        <f t="shared" si="11"/>
        <v>159</v>
      </c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0"/>
    </row>
    <row r="250" spans="1:17">
      <c r="A250" s="31">
        <f t="shared" si="11"/>
        <v>160</v>
      </c>
      <c r="B250" s="31"/>
      <c r="C250" s="31"/>
      <c r="D250" s="31"/>
      <c r="E250" s="31"/>
      <c r="F250" s="37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0"/>
    </row>
    <row r="251" spans="1:17">
      <c r="A251" s="31">
        <f t="shared" si="11"/>
        <v>161</v>
      </c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0"/>
    </row>
    <row r="252" spans="1:17">
      <c r="A252" s="31">
        <f t="shared" si="11"/>
        <v>162</v>
      </c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0"/>
    </row>
    <row r="253" spans="1:17">
      <c r="A253" s="31">
        <f t="shared" si="11"/>
        <v>163</v>
      </c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0"/>
    </row>
    <row r="254" spans="1:17">
      <c r="A254" s="31">
        <f t="shared" si="11"/>
        <v>164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0"/>
    </row>
    <row r="255" spans="1:17">
      <c r="A255" s="31">
        <f t="shared" si="11"/>
        <v>165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0"/>
    </row>
    <row r="256" spans="1:17">
      <c r="A256" s="31">
        <f t="shared" si="11"/>
        <v>166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0"/>
    </row>
    <row r="257" spans="1:17">
      <c r="A257" s="31">
        <f t="shared" si="11"/>
        <v>167</v>
      </c>
      <c r="B257" s="31"/>
      <c r="C257" s="31"/>
      <c r="D257" s="31"/>
      <c r="E257" s="31"/>
      <c r="F257" s="37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0"/>
    </row>
    <row r="258" spans="1:17">
      <c r="A258" s="31">
        <f t="shared" si="11"/>
        <v>168</v>
      </c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0"/>
    </row>
    <row r="259" spans="1:17">
      <c r="A259" s="31">
        <f t="shared" si="11"/>
        <v>169</v>
      </c>
      <c r="B259" s="31"/>
      <c r="C259" s="31"/>
      <c r="D259" s="31"/>
      <c r="E259" s="31"/>
      <c r="F259" s="37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0"/>
    </row>
    <row r="260" spans="1:17">
      <c r="A260" s="31">
        <f t="shared" si="11"/>
        <v>170</v>
      </c>
      <c r="B260" s="31"/>
      <c r="C260" s="31"/>
      <c r="D260" s="31"/>
      <c r="E260" s="31"/>
      <c r="F260" s="37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0"/>
    </row>
    <row r="261" spans="1:17">
      <c r="A261" s="31">
        <f t="shared" si="11"/>
        <v>171</v>
      </c>
      <c r="B261" s="31"/>
      <c r="C261" s="31"/>
      <c r="D261" s="31"/>
      <c r="E261" s="31"/>
      <c r="F261" s="37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0"/>
    </row>
    <row r="262" spans="1:17">
      <c r="A262" s="31">
        <f t="shared" si="11"/>
        <v>172</v>
      </c>
      <c r="B262" s="31"/>
      <c r="C262" s="31"/>
      <c r="D262" s="31"/>
      <c r="E262" s="31"/>
      <c r="F262" s="37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0"/>
    </row>
    <row r="263" spans="1:17">
      <c r="A263" s="31">
        <f t="shared" si="11"/>
        <v>173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0"/>
    </row>
    <row r="264" spans="1:17">
      <c r="A264" s="31">
        <f t="shared" si="11"/>
        <v>174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0"/>
    </row>
    <row r="265" spans="1:17">
      <c r="A265" s="31">
        <f t="shared" si="11"/>
        <v>175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0"/>
    </row>
    <row r="266" spans="1:17">
      <c r="A266" s="31">
        <f t="shared" si="11"/>
        <v>176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0"/>
    </row>
    <row r="267" spans="1:17">
      <c r="A267" s="31">
        <f t="shared" si="11"/>
        <v>177</v>
      </c>
      <c r="B267" s="31"/>
      <c r="C267" s="31"/>
      <c r="D267" s="31"/>
      <c r="E267" s="31"/>
      <c r="F267" s="37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0"/>
    </row>
    <row r="268" spans="1:17">
      <c r="A268" s="31">
        <f t="shared" si="11"/>
        <v>178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0"/>
    </row>
    <row r="269" spans="1:17">
      <c r="A269" s="31">
        <f t="shared" si="11"/>
        <v>179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0"/>
    </row>
    <row r="270" spans="1:17">
      <c r="A270" s="31">
        <f t="shared" si="11"/>
        <v>180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0"/>
    </row>
    <row r="271" spans="1:17">
      <c r="A271" s="31">
        <f t="shared" si="11"/>
        <v>181</v>
      </c>
      <c r="B271" s="31"/>
      <c r="C271" s="31"/>
      <c r="D271" s="31"/>
      <c r="E271" s="31"/>
      <c r="F271" s="37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0"/>
    </row>
    <row r="272" spans="1:17">
      <c r="A272" s="31">
        <f t="shared" si="11"/>
        <v>182</v>
      </c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0"/>
    </row>
    <row r="273" spans="1:17">
      <c r="A273" s="31">
        <f t="shared" si="11"/>
        <v>183</v>
      </c>
      <c r="B273" s="31"/>
      <c r="C273" s="31"/>
      <c r="D273" s="31"/>
      <c r="E273" s="31"/>
      <c r="F273" s="37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0"/>
    </row>
    <row r="274" spans="1:17">
      <c r="A274" s="31">
        <f t="shared" si="11"/>
        <v>184</v>
      </c>
      <c r="B274" s="31"/>
      <c r="C274" s="31"/>
      <c r="D274" s="31"/>
      <c r="E274" s="31"/>
      <c r="F274" s="37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0"/>
    </row>
    <row r="275" spans="1:17">
      <c r="A275" s="31">
        <f t="shared" si="11"/>
        <v>185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0"/>
    </row>
    <row r="276" spans="1:17">
      <c r="A276" s="31">
        <f t="shared" si="11"/>
        <v>186</v>
      </c>
      <c r="B276" s="31"/>
      <c r="C276" s="31"/>
      <c r="D276" s="31"/>
      <c r="E276" s="31"/>
      <c r="F276" s="37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0"/>
    </row>
    <row r="277" spans="1:17">
      <c r="A277" s="31">
        <f t="shared" si="11"/>
        <v>187</v>
      </c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0"/>
    </row>
    <row r="278" spans="1:17">
      <c r="A278" s="31">
        <f t="shared" si="11"/>
        <v>188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0"/>
    </row>
    <row r="279" spans="1:17">
      <c r="A279" s="31">
        <f t="shared" si="11"/>
        <v>189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0"/>
    </row>
    <row r="280" spans="1:17">
      <c r="A280" s="31">
        <f t="shared" si="11"/>
        <v>190</v>
      </c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0"/>
    </row>
    <row r="281" spans="1:17">
      <c r="A281" s="31">
        <f t="shared" si="11"/>
        <v>191</v>
      </c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0"/>
    </row>
    <row r="282" spans="1:17">
      <c r="A282" s="31">
        <f t="shared" si="11"/>
        <v>192</v>
      </c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0"/>
    </row>
    <row r="283" spans="1:17">
      <c r="A283" s="31">
        <f t="shared" ref="A283:A346" si="12">A282+1</f>
        <v>193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0"/>
    </row>
    <row r="284" spans="1:17">
      <c r="A284" s="31">
        <f t="shared" si="12"/>
        <v>194</v>
      </c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0"/>
    </row>
    <row r="285" spans="1:17">
      <c r="A285" s="31">
        <f t="shared" si="12"/>
        <v>195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0"/>
    </row>
    <row r="286" spans="1:17">
      <c r="A286" s="31">
        <f t="shared" si="12"/>
        <v>196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0"/>
    </row>
    <row r="287" spans="1:17">
      <c r="A287" s="31">
        <f t="shared" si="12"/>
        <v>197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0"/>
    </row>
    <row r="288" spans="1:17">
      <c r="A288" s="31">
        <f t="shared" si="12"/>
        <v>198</v>
      </c>
      <c r="B288" s="31"/>
      <c r="C288" s="31"/>
      <c r="D288" s="31"/>
      <c r="E288" s="31"/>
      <c r="F288" s="37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0"/>
    </row>
    <row r="289" spans="1:17">
      <c r="A289" s="31">
        <f t="shared" si="12"/>
        <v>199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0"/>
    </row>
    <row r="290" spans="1:17">
      <c r="A290" s="31">
        <f t="shared" si="12"/>
        <v>200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0"/>
    </row>
    <row r="291" spans="1:17">
      <c r="A291" s="31">
        <f t="shared" si="12"/>
        <v>201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0"/>
    </row>
    <row r="292" spans="1:17">
      <c r="A292" s="31">
        <f t="shared" si="12"/>
        <v>202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0"/>
    </row>
    <row r="293" spans="1:17">
      <c r="A293" s="31">
        <f t="shared" si="12"/>
        <v>203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0"/>
    </row>
    <row r="294" spans="1:17">
      <c r="A294" s="31">
        <f t="shared" si="12"/>
        <v>204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0"/>
    </row>
    <row r="295" spans="1:17">
      <c r="A295" s="31">
        <f t="shared" si="12"/>
        <v>205</v>
      </c>
      <c r="B295" s="31"/>
      <c r="C295" s="31"/>
      <c r="D295" s="31"/>
      <c r="E295" s="31"/>
      <c r="F295" s="37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0"/>
    </row>
    <row r="296" spans="1:17">
      <c r="A296" s="31">
        <f t="shared" si="12"/>
        <v>206</v>
      </c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0"/>
    </row>
    <row r="297" spans="1:17">
      <c r="A297" s="31">
        <f t="shared" si="12"/>
        <v>207</v>
      </c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0"/>
    </row>
    <row r="298" spans="1:17">
      <c r="A298" s="31">
        <f t="shared" si="12"/>
        <v>208</v>
      </c>
      <c r="B298" s="31"/>
      <c r="C298" s="31"/>
      <c r="D298" s="31"/>
      <c r="E298" s="31"/>
      <c r="F298" s="37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0"/>
    </row>
    <row r="299" spans="1:17">
      <c r="A299" s="31">
        <f t="shared" si="12"/>
        <v>209</v>
      </c>
      <c r="B299" s="31"/>
      <c r="C299" s="31"/>
      <c r="D299" s="31"/>
      <c r="E299" s="31"/>
      <c r="F299" s="37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0"/>
    </row>
    <row r="300" spans="1:17">
      <c r="A300" s="31">
        <f t="shared" si="12"/>
        <v>210</v>
      </c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0"/>
    </row>
    <row r="301" spans="1:17">
      <c r="A301" s="31">
        <f t="shared" si="12"/>
        <v>211</v>
      </c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0"/>
    </row>
    <row r="302" spans="1:17">
      <c r="A302" s="31">
        <f t="shared" si="12"/>
        <v>212</v>
      </c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0"/>
    </row>
    <row r="303" spans="1:17">
      <c r="A303" s="31">
        <f t="shared" si="12"/>
        <v>213</v>
      </c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0"/>
    </row>
    <row r="304" spans="1:17">
      <c r="A304" s="31">
        <f t="shared" si="12"/>
        <v>214</v>
      </c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0"/>
    </row>
    <row r="305" spans="1:17">
      <c r="A305" s="31">
        <f t="shared" si="12"/>
        <v>215</v>
      </c>
      <c r="B305" s="31"/>
      <c r="C305" s="31"/>
      <c r="D305" s="31"/>
      <c r="E305" s="31"/>
      <c r="F305" s="37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0"/>
    </row>
    <row r="306" spans="1:17">
      <c r="A306" s="31">
        <f t="shared" si="12"/>
        <v>216</v>
      </c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0"/>
    </row>
    <row r="307" spans="1:17">
      <c r="A307" s="31">
        <f t="shared" si="12"/>
        <v>217</v>
      </c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0"/>
    </row>
    <row r="308" spans="1:17">
      <c r="A308" s="31">
        <f t="shared" si="12"/>
        <v>218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0"/>
    </row>
    <row r="309" spans="1:17">
      <c r="A309" s="31">
        <f t="shared" si="12"/>
        <v>219</v>
      </c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0"/>
    </row>
    <row r="310" spans="1:17">
      <c r="A310" s="31">
        <f t="shared" si="12"/>
        <v>220</v>
      </c>
      <c r="B310" s="31"/>
      <c r="C310" s="31"/>
      <c r="D310" s="31"/>
      <c r="E310" s="31"/>
      <c r="F310" s="37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0"/>
    </row>
    <row r="311" spans="1:17">
      <c r="A311" s="31">
        <f t="shared" si="12"/>
        <v>221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0"/>
    </row>
    <row r="312" spans="1:17">
      <c r="A312" s="31">
        <f t="shared" si="12"/>
        <v>222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0"/>
    </row>
    <row r="313" spans="1:17">
      <c r="A313" s="31">
        <f t="shared" si="12"/>
        <v>223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0"/>
    </row>
    <row r="314" spans="1:17">
      <c r="A314" s="31">
        <f t="shared" si="12"/>
        <v>224</v>
      </c>
      <c r="B314" s="31"/>
      <c r="C314" s="31"/>
      <c r="D314" s="31"/>
      <c r="E314" s="31"/>
      <c r="F314" s="37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0"/>
    </row>
    <row r="315" spans="1:17">
      <c r="A315" s="31">
        <f t="shared" si="12"/>
        <v>225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0"/>
    </row>
    <row r="316" spans="1:17">
      <c r="A316" s="31">
        <f t="shared" si="12"/>
        <v>226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0"/>
    </row>
    <row r="317" spans="1:17">
      <c r="A317" s="31">
        <f t="shared" si="12"/>
        <v>227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0"/>
    </row>
    <row r="318" spans="1:17">
      <c r="A318" s="31">
        <f t="shared" si="12"/>
        <v>228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0"/>
    </row>
    <row r="319" spans="1:17">
      <c r="A319" s="31">
        <f t="shared" si="12"/>
        <v>229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0"/>
    </row>
    <row r="320" spans="1:17">
      <c r="A320" s="31">
        <f t="shared" si="12"/>
        <v>230</v>
      </c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0"/>
    </row>
    <row r="321" spans="1:17">
      <c r="A321" s="31">
        <f t="shared" si="12"/>
        <v>231</v>
      </c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0"/>
    </row>
    <row r="322" spans="1:17">
      <c r="A322" s="31">
        <f t="shared" si="12"/>
        <v>232</v>
      </c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0"/>
    </row>
    <row r="323" spans="1:17">
      <c r="A323" s="31">
        <f t="shared" si="12"/>
        <v>233</v>
      </c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0"/>
    </row>
    <row r="324" spans="1:17">
      <c r="A324" s="31">
        <f t="shared" si="12"/>
        <v>234</v>
      </c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0"/>
    </row>
    <row r="325" spans="1:17">
      <c r="A325" s="31">
        <f t="shared" si="12"/>
        <v>235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0"/>
    </row>
    <row r="326" spans="1:17">
      <c r="A326" s="31">
        <f t="shared" si="12"/>
        <v>236</v>
      </c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0"/>
    </row>
    <row r="327" spans="1:17">
      <c r="A327" s="31">
        <f t="shared" si="12"/>
        <v>237</v>
      </c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0"/>
    </row>
    <row r="328" spans="1:17">
      <c r="A328" s="31">
        <f t="shared" si="12"/>
        <v>238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0"/>
    </row>
    <row r="329" spans="1:17">
      <c r="A329" s="31">
        <f t="shared" si="12"/>
        <v>239</v>
      </c>
      <c r="B329" s="31"/>
      <c r="C329" s="31"/>
      <c r="D329" s="31"/>
      <c r="E329" s="31"/>
      <c r="F329" s="37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0"/>
    </row>
    <row r="330" spans="1:17">
      <c r="A330" s="31">
        <f t="shared" si="12"/>
        <v>240</v>
      </c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0"/>
    </row>
    <row r="331" spans="1:17">
      <c r="A331" s="31">
        <f t="shared" si="12"/>
        <v>241</v>
      </c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0"/>
    </row>
    <row r="332" spans="1:17">
      <c r="A332" s="31">
        <f t="shared" si="12"/>
        <v>242</v>
      </c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0"/>
    </row>
    <row r="333" spans="1:17">
      <c r="A333" s="31">
        <f t="shared" si="12"/>
        <v>243</v>
      </c>
      <c r="B333" s="31"/>
      <c r="C333" s="31"/>
      <c r="D333" s="31"/>
      <c r="E333" s="31"/>
      <c r="F333" s="37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0"/>
    </row>
    <row r="334" spans="1:17">
      <c r="A334" s="31">
        <f t="shared" si="12"/>
        <v>244</v>
      </c>
      <c r="B334" s="31"/>
      <c r="C334" s="31"/>
      <c r="D334" s="31"/>
      <c r="E334" s="31"/>
      <c r="F334" s="37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0"/>
    </row>
    <row r="335" spans="1:17">
      <c r="A335" s="31">
        <f t="shared" si="12"/>
        <v>245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0"/>
    </row>
    <row r="336" spans="1:17">
      <c r="A336" s="31">
        <f t="shared" si="12"/>
        <v>246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0"/>
    </row>
    <row r="337" spans="1:17">
      <c r="A337" s="31">
        <f t="shared" si="12"/>
        <v>247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0"/>
    </row>
    <row r="338" spans="1:17">
      <c r="A338" s="31">
        <f t="shared" si="12"/>
        <v>248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0"/>
    </row>
    <row r="339" spans="1:17">
      <c r="A339" s="31">
        <f t="shared" si="12"/>
        <v>249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0"/>
    </row>
    <row r="340" spans="1:17">
      <c r="A340" s="31">
        <f t="shared" si="12"/>
        <v>250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0"/>
    </row>
    <row r="341" spans="1:17">
      <c r="A341" s="31">
        <f t="shared" si="12"/>
        <v>251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0"/>
    </row>
    <row r="342" spans="1:17">
      <c r="A342" s="31">
        <f t="shared" si="12"/>
        <v>252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0"/>
    </row>
    <row r="343" spans="1:17">
      <c r="A343" s="31">
        <f t="shared" si="12"/>
        <v>253</v>
      </c>
      <c r="B343" s="31"/>
      <c r="C343" s="31"/>
      <c r="D343" s="31"/>
      <c r="E343" s="31"/>
      <c r="F343" s="37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0"/>
    </row>
    <row r="344" spans="1:17">
      <c r="A344" s="31">
        <f t="shared" si="12"/>
        <v>254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0"/>
    </row>
    <row r="345" spans="1:17">
      <c r="A345" s="31">
        <f t="shared" si="12"/>
        <v>255</v>
      </c>
      <c r="B345" s="31"/>
      <c r="C345" s="31"/>
      <c r="D345" s="31"/>
      <c r="E345" s="31"/>
      <c r="F345" s="37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0"/>
    </row>
    <row r="346" spans="1:17">
      <c r="A346" s="31">
        <f t="shared" si="12"/>
        <v>256</v>
      </c>
      <c r="B346" s="31"/>
      <c r="C346" s="31"/>
      <c r="D346" s="31"/>
      <c r="E346" s="31"/>
      <c r="F346" s="37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0"/>
    </row>
    <row r="347" spans="1:17">
      <c r="A347" s="31">
        <f t="shared" ref="A347:A410" si="13">A346+1</f>
        <v>257</v>
      </c>
      <c r="B347" s="31"/>
      <c r="C347" s="31"/>
      <c r="D347" s="31"/>
      <c r="E347" s="31"/>
      <c r="F347" s="37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0"/>
    </row>
    <row r="348" spans="1:17">
      <c r="A348" s="31">
        <f t="shared" si="13"/>
        <v>258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0"/>
    </row>
    <row r="349" spans="1:17">
      <c r="A349" s="31">
        <f t="shared" si="13"/>
        <v>259</v>
      </c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0"/>
    </row>
    <row r="350" spans="1:17">
      <c r="A350" s="31">
        <f t="shared" si="13"/>
        <v>260</v>
      </c>
      <c r="B350" s="31"/>
      <c r="C350" s="31"/>
      <c r="D350" s="31"/>
      <c r="E350" s="31"/>
      <c r="F350" s="37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0"/>
    </row>
    <row r="351" spans="1:17">
      <c r="A351" s="31">
        <f t="shared" si="13"/>
        <v>261</v>
      </c>
      <c r="B351" s="31"/>
      <c r="C351" s="31"/>
      <c r="D351" s="31"/>
      <c r="E351" s="31"/>
      <c r="F351" s="37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0"/>
    </row>
    <row r="352" spans="1:17">
      <c r="A352" s="31">
        <f t="shared" si="13"/>
        <v>262</v>
      </c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0"/>
    </row>
    <row r="353" spans="1:17">
      <c r="A353" s="31">
        <f t="shared" si="13"/>
        <v>263</v>
      </c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0"/>
    </row>
    <row r="354" spans="1:17">
      <c r="A354" s="31">
        <f t="shared" si="13"/>
        <v>264</v>
      </c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0"/>
    </row>
    <row r="355" spans="1:17">
      <c r="A355" s="31">
        <f t="shared" si="13"/>
        <v>265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0"/>
    </row>
    <row r="356" spans="1:17">
      <c r="A356" s="31">
        <f t="shared" si="13"/>
        <v>266</v>
      </c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0"/>
    </row>
    <row r="357" spans="1:17">
      <c r="A357" s="31">
        <f t="shared" si="13"/>
        <v>267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0"/>
    </row>
    <row r="358" spans="1:17">
      <c r="A358" s="31">
        <f t="shared" si="13"/>
        <v>268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0"/>
    </row>
    <row r="359" spans="1:17">
      <c r="A359" s="31">
        <f t="shared" si="13"/>
        <v>269</v>
      </c>
      <c r="B359" s="31"/>
      <c r="C359" s="31"/>
      <c r="D359" s="31"/>
      <c r="E359" s="31"/>
      <c r="F359" s="37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0"/>
    </row>
    <row r="360" spans="1:17">
      <c r="A360" s="31">
        <f t="shared" si="13"/>
        <v>270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0"/>
    </row>
    <row r="361" spans="1:17">
      <c r="A361" s="31">
        <f t="shared" si="13"/>
        <v>271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0"/>
    </row>
    <row r="362" spans="1:17">
      <c r="A362" s="31">
        <f t="shared" si="13"/>
        <v>272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0"/>
    </row>
    <row r="363" spans="1:17">
      <c r="A363" s="31">
        <f t="shared" si="13"/>
        <v>273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0"/>
    </row>
    <row r="364" spans="1:17">
      <c r="A364" s="31">
        <f t="shared" si="13"/>
        <v>274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0"/>
    </row>
    <row r="365" spans="1:17">
      <c r="A365" s="31">
        <f t="shared" si="13"/>
        <v>275</v>
      </c>
      <c r="B365" s="31"/>
      <c r="C365" s="31"/>
      <c r="D365" s="31"/>
      <c r="E365" s="31"/>
      <c r="F365" s="37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0"/>
    </row>
    <row r="366" spans="1:17">
      <c r="A366" s="31">
        <f t="shared" si="13"/>
        <v>276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0"/>
    </row>
    <row r="367" spans="1:17">
      <c r="A367" s="31">
        <f t="shared" si="13"/>
        <v>277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0"/>
    </row>
    <row r="368" spans="1:17">
      <c r="A368" s="31">
        <f t="shared" si="13"/>
        <v>278</v>
      </c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0"/>
    </row>
    <row r="369" spans="1:17">
      <c r="A369" s="31">
        <f t="shared" si="13"/>
        <v>279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0"/>
    </row>
    <row r="370" spans="1:17">
      <c r="A370" s="31">
        <f t="shared" si="13"/>
        <v>280</v>
      </c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0"/>
    </row>
    <row r="371" spans="1:17">
      <c r="A371" s="31">
        <f t="shared" si="13"/>
        <v>281</v>
      </c>
      <c r="B371" s="31"/>
      <c r="C371" s="31"/>
      <c r="D371" s="31"/>
      <c r="E371" s="31"/>
      <c r="F371" s="37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0"/>
    </row>
    <row r="372" spans="1:17">
      <c r="A372" s="31">
        <f t="shared" si="13"/>
        <v>282</v>
      </c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0"/>
    </row>
    <row r="373" spans="1:17">
      <c r="A373" s="31">
        <f t="shared" si="13"/>
        <v>283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0"/>
    </row>
    <row r="374" spans="1:17">
      <c r="A374" s="31">
        <f t="shared" si="13"/>
        <v>284</v>
      </c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0"/>
    </row>
    <row r="375" spans="1:17">
      <c r="A375" s="31">
        <f t="shared" si="13"/>
        <v>285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0"/>
    </row>
    <row r="376" spans="1:17">
      <c r="A376" s="31">
        <f t="shared" si="13"/>
        <v>286</v>
      </c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0"/>
    </row>
    <row r="377" spans="1:17">
      <c r="A377" s="31">
        <f t="shared" si="13"/>
        <v>287</v>
      </c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0"/>
    </row>
    <row r="378" spans="1:17">
      <c r="A378" s="31">
        <f t="shared" si="13"/>
        <v>288</v>
      </c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0"/>
    </row>
    <row r="379" spans="1:17">
      <c r="A379" s="31">
        <f t="shared" si="13"/>
        <v>289</v>
      </c>
      <c r="B379" s="31"/>
      <c r="C379" s="31"/>
      <c r="D379" s="31"/>
      <c r="E379" s="31"/>
      <c r="F379" s="37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0"/>
    </row>
    <row r="380" spans="1:17">
      <c r="A380" s="31">
        <f t="shared" si="13"/>
        <v>290</v>
      </c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0"/>
    </row>
    <row r="381" spans="1:17">
      <c r="A381" s="31">
        <f t="shared" si="13"/>
        <v>291</v>
      </c>
      <c r="B381" s="31"/>
      <c r="C381" s="31"/>
      <c r="D381" s="31"/>
      <c r="E381" s="31"/>
      <c r="F381" s="37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0"/>
    </row>
    <row r="382" spans="1:17">
      <c r="A382" s="31">
        <f t="shared" si="13"/>
        <v>292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0"/>
    </row>
    <row r="383" spans="1:17">
      <c r="A383" s="31">
        <f t="shared" si="13"/>
        <v>293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0"/>
    </row>
    <row r="384" spans="1:17">
      <c r="A384" s="31">
        <f t="shared" si="13"/>
        <v>294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0"/>
    </row>
    <row r="385" spans="1:17">
      <c r="A385" s="31">
        <f t="shared" si="13"/>
        <v>295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0"/>
    </row>
    <row r="386" spans="1:17">
      <c r="A386" s="31">
        <f t="shared" si="13"/>
        <v>296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0"/>
    </row>
    <row r="387" spans="1:17">
      <c r="A387" s="31">
        <f t="shared" si="13"/>
        <v>297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0"/>
    </row>
    <row r="388" spans="1:17">
      <c r="A388" s="31">
        <f t="shared" si="13"/>
        <v>298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0"/>
    </row>
    <row r="389" spans="1:17">
      <c r="A389" s="31">
        <f t="shared" si="13"/>
        <v>299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0"/>
    </row>
    <row r="390" spans="1:17">
      <c r="A390" s="31">
        <f t="shared" si="13"/>
        <v>300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0"/>
    </row>
    <row r="391" spans="1:17">
      <c r="A391" s="31">
        <f t="shared" si="13"/>
        <v>301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0"/>
    </row>
    <row r="392" spans="1:17">
      <c r="A392" s="31">
        <f t="shared" si="13"/>
        <v>302</v>
      </c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0"/>
    </row>
    <row r="393" spans="1:17">
      <c r="A393" s="31">
        <f t="shared" si="13"/>
        <v>303</v>
      </c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0"/>
    </row>
    <row r="394" spans="1:17">
      <c r="A394" s="31">
        <f t="shared" si="13"/>
        <v>304</v>
      </c>
      <c r="B394" s="31"/>
      <c r="C394" s="31"/>
      <c r="D394" s="31"/>
      <c r="E394" s="31"/>
      <c r="F394" s="37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0"/>
    </row>
    <row r="395" spans="1:17">
      <c r="A395" s="31">
        <f t="shared" si="13"/>
        <v>305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0"/>
    </row>
    <row r="396" spans="1:17">
      <c r="A396" s="31">
        <f t="shared" si="13"/>
        <v>306</v>
      </c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0"/>
    </row>
    <row r="397" spans="1:17">
      <c r="A397" s="31">
        <f t="shared" si="13"/>
        <v>307</v>
      </c>
      <c r="B397" s="31"/>
      <c r="C397" s="31"/>
      <c r="D397" s="31"/>
      <c r="E397" s="31"/>
      <c r="F397" s="37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0"/>
    </row>
    <row r="398" spans="1:17">
      <c r="A398" s="31">
        <f t="shared" si="13"/>
        <v>308</v>
      </c>
      <c r="B398" s="31"/>
      <c r="C398" s="31"/>
      <c r="D398" s="31"/>
      <c r="E398" s="31"/>
      <c r="F398" s="37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0"/>
    </row>
    <row r="399" spans="1:17">
      <c r="A399" s="31">
        <f t="shared" si="13"/>
        <v>309</v>
      </c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0"/>
    </row>
    <row r="400" spans="1:17">
      <c r="A400" s="31">
        <f t="shared" si="13"/>
        <v>310</v>
      </c>
      <c r="B400" s="31"/>
      <c r="C400" s="31"/>
      <c r="D400" s="31"/>
      <c r="E400" s="31"/>
      <c r="F400" s="37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0"/>
    </row>
    <row r="401" spans="1:17">
      <c r="A401" s="31">
        <f t="shared" si="13"/>
        <v>311</v>
      </c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0"/>
    </row>
    <row r="402" spans="1:17">
      <c r="A402" s="31">
        <f t="shared" si="13"/>
        <v>312</v>
      </c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0"/>
    </row>
    <row r="403" spans="1:17">
      <c r="A403" s="31">
        <f t="shared" si="13"/>
        <v>313</v>
      </c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0"/>
    </row>
    <row r="404" spans="1:17">
      <c r="A404" s="31">
        <f t="shared" si="13"/>
        <v>314</v>
      </c>
      <c r="B404" s="31"/>
      <c r="C404" s="31"/>
      <c r="D404" s="31"/>
      <c r="E404" s="31"/>
      <c r="F404" s="37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0"/>
    </row>
    <row r="405" spans="1:17">
      <c r="A405" s="31">
        <f t="shared" si="13"/>
        <v>315</v>
      </c>
      <c r="B405" s="31"/>
      <c r="C405" s="39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0"/>
    </row>
    <row r="406" spans="1:17">
      <c r="A406" s="31">
        <f t="shared" si="13"/>
        <v>316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0"/>
    </row>
    <row r="407" spans="1:17">
      <c r="A407" s="31">
        <f t="shared" si="13"/>
        <v>317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0"/>
    </row>
    <row r="408" spans="1:17">
      <c r="A408" s="31">
        <f t="shared" si="13"/>
        <v>318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0"/>
    </row>
    <row r="409" spans="1:17">
      <c r="A409" s="31">
        <f t="shared" si="13"/>
        <v>319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0"/>
    </row>
    <row r="410" spans="1:17">
      <c r="A410" s="31">
        <f t="shared" si="13"/>
        <v>320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0"/>
    </row>
    <row r="411" spans="1:17">
      <c r="A411" s="31">
        <f t="shared" ref="A411:A465" si="14">A410+1</f>
        <v>321</v>
      </c>
      <c r="B411" s="31"/>
      <c r="C411" s="31"/>
      <c r="D411" s="31"/>
      <c r="E411" s="31"/>
      <c r="F411" s="37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0"/>
    </row>
    <row r="412" spans="1:17">
      <c r="A412" s="31">
        <f t="shared" si="14"/>
        <v>322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0"/>
    </row>
    <row r="413" spans="1:17">
      <c r="A413" s="31">
        <f t="shared" si="14"/>
        <v>323</v>
      </c>
      <c r="B413" s="31"/>
      <c r="C413" s="31"/>
      <c r="D413" s="31"/>
      <c r="E413" s="31"/>
      <c r="F413" s="37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0"/>
    </row>
    <row r="414" spans="1:17">
      <c r="A414" s="31">
        <f t="shared" si="14"/>
        <v>324</v>
      </c>
      <c r="B414" s="31"/>
      <c r="C414" s="31"/>
      <c r="D414" s="31"/>
      <c r="E414" s="31"/>
      <c r="F414" s="37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0"/>
    </row>
    <row r="415" spans="1:17">
      <c r="A415" s="31">
        <f t="shared" si="14"/>
        <v>325</v>
      </c>
      <c r="B415" s="31"/>
      <c r="C415" s="31"/>
      <c r="D415" s="31"/>
      <c r="E415" s="31"/>
      <c r="F415" s="37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0"/>
    </row>
    <row r="416" spans="1:17">
      <c r="A416" s="31">
        <f t="shared" si="14"/>
        <v>326</v>
      </c>
      <c r="B416" s="31"/>
      <c r="C416" s="31"/>
      <c r="D416" s="31"/>
      <c r="E416" s="31"/>
      <c r="F416" s="37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0"/>
    </row>
    <row r="417" spans="1:17">
      <c r="A417" s="31">
        <f t="shared" si="14"/>
        <v>327</v>
      </c>
      <c r="B417" s="31"/>
      <c r="C417" s="31"/>
      <c r="D417" s="31"/>
      <c r="E417" s="31"/>
      <c r="F417" s="37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0"/>
    </row>
    <row r="418" spans="1:17">
      <c r="A418" s="31">
        <f t="shared" si="14"/>
        <v>328</v>
      </c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0"/>
    </row>
    <row r="419" spans="1:17">
      <c r="A419" s="31">
        <f t="shared" si="14"/>
        <v>329</v>
      </c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0"/>
    </row>
    <row r="420" spans="1:17">
      <c r="A420" s="31">
        <f t="shared" si="14"/>
        <v>330</v>
      </c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0"/>
    </row>
    <row r="421" spans="1:17">
      <c r="A421" s="31">
        <f t="shared" si="14"/>
        <v>331</v>
      </c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0"/>
    </row>
    <row r="422" spans="1:17">
      <c r="A422" s="31">
        <f t="shared" si="14"/>
        <v>332</v>
      </c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0"/>
    </row>
    <row r="423" spans="1:17">
      <c r="A423" s="31">
        <f t="shared" si="14"/>
        <v>333</v>
      </c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0"/>
    </row>
    <row r="424" spans="1:17">
      <c r="A424" s="31">
        <f t="shared" si="14"/>
        <v>334</v>
      </c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0"/>
    </row>
    <row r="425" spans="1:17">
      <c r="A425" s="31">
        <f t="shared" si="14"/>
        <v>335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0"/>
    </row>
    <row r="426" spans="1:17">
      <c r="A426" s="31">
        <f t="shared" si="14"/>
        <v>336</v>
      </c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0"/>
    </row>
    <row r="427" spans="1:17">
      <c r="A427" s="31">
        <f t="shared" si="14"/>
        <v>337</v>
      </c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0"/>
    </row>
    <row r="428" spans="1:17">
      <c r="A428" s="31">
        <f t="shared" si="14"/>
        <v>338</v>
      </c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0"/>
    </row>
    <row r="429" spans="1:17">
      <c r="A429" s="31">
        <f t="shared" si="14"/>
        <v>339</v>
      </c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0"/>
    </row>
    <row r="430" spans="1:17">
      <c r="A430" s="31">
        <f t="shared" si="14"/>
        <v>340</v>
      </c>
      <c r="B430" s="31"/>
      <c r="C430" s="31"/>
      <c r="D430" s="31"/>
      <c r="E430" s="31"/>
      <c r="F430" s="37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0"/>
    </row>
    <row r="431" spans="1:17">
      <c r="A431" s="31">
        <f t="shared" si="14"/>
        <v>341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0"/>
    </row>
    <row r="432" spans="1:17">
      <c r="A432" s="31">
        <f t="shared" si="14"/>
        <v>342</v>
      </c>
      <c r="B432" s="31"/>
      <c r="C432" s="31"/>
      <c r="D432" s="31"/>
      <c r="E432" s="31"/>
      <c r="F432" s="37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0"/>
    </row>
    <row r="433" spans="1:17">
      <c r="A433" s="31">
        <f t="shared" si="14"/>
        <v>343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0"/>
    </row>
    <row r="434" spans="1:17">
      <c r="A434" s="31">
        <f t="shared" si="14"/>
        <v>344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0"/>
    </row>
    <row r="435" spans="1:17">
      <c r="A435" s="31">
        <f t="shared" si="14"/>
        <v>345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0"/>
    </row>
    <row r="436" spans="1:17">
      <c r="A436" s="31">
        <f t="shared" si="14"/>
        <v>346</v>
      </c>
      <c r="B436" s="31"/>
      <c r="C436" s="31"/>
      <c r="D436" s="31"/>
      <c r="E436" s="31"/>
      <c r="F436" s="37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0"/>
    </row>
    <row r="437" spans="1:17">
      <c r="A437" s="31">
        <f t="shared" si="14"/>
        <v>347</v>
      </c>
      <c r="B437" s="31"/>
      <c r="C437" s="31"/>
      <c r="D437" s="31"/>
      <c r="E437" s="31"/>
      <c r="F437" s="37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0"/>
    </row>
    <row r="438" spans="1:17">
      <c r="A438" s="31">
        <f t="shared" si="14"/>
        <v>348</v>
      </c>
      <c r="B438" s="31"/>
      <c r="C438" s="31"/>
      <c r="D438" s="31"/>
      <c r="E438" s="31"/>
      <c r="F438" s="37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0"/>
    </row>
    <row r="439" spans="1:17">
      <c r="A439" s="31">
        <f t="shared" si="14"/>
        <v>349</v>
      </c>
      <c r="B439" s="31"/>
      <c r="C439" s="31"/>
      <c r="D439" s="31"/>
      <c r="E439" s="31"/>
      <c r="F439" s="37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0"/>
    </row>
    <row r="440" spans="1:17">
      <c r="A440" s="31">
        <f t="shared" si="14"/>
        <v>350</v>
      </c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0"/>
    </row>
    <row r="441" spans="1:17">
      <c r="A441" s="31">
        <f t="shared" si="14"/>
        <v>351</v>
      </c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0"/>
    </row>
    <row r="442" spans="1:17">
      <c r="A442" s="31">
        <f t="shared" si="14"/>
        <v>352</v>
      </c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0"/>
    </row>
    <row r="443" spans="1:17">
      <c r="A443" s="31">
        <f t="shared" si="14"/>
        <v>353</v>
      </c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0"/>
    </row>
    <row r="444" spans="1:17">
      <c r="A444" s="31">
        <f t="shared" si="14"/>
        <v>354</v>
      </c>
      <c r="B444" s="31"/>
      <c r="C444" s="31"/>
      <c r="D444" s="31"/>
      <c r="E444" s="31"/>
      <c r="F444" s="37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0"/>
    </row>
    <row r="445" spans="1:17">
      <c r="A445" s="31">
        <f t="shared" si="14"/>
        <v>355</v>
      </c>
      <c r="B445" s="31"/>
      <c r="C445" s="31"/>
      <c r="D445" s="31"/>
      <c r="E445" s="31"/>
      <c r="F445" s="37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0"/>
    </row>
    <row r="446" spans="1:17">
      <c r="A446" s="31">
        <f t="shared" si="14"/>
        <v>356</v>
      </c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0"/>
    </row>
    <row r="447" spans="1:17">
      <c r="A447" s="31">
        <f t="shared" si="14"/>
        <v>357</v>
      </c>
      <c r="B447" s="31"/>
      <c r="C447" s="31"/>
      <c r="D447" s="31"/>
      <c r="E447" s="31"/>
      <c r="F447" s="37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0"/>
    </row>
    <row r="448" spans="1:17">
      <c r="A448" s="31">
        <f t="shared" si="14"/>
        <v>358</v>
      </c>
      <c r="B448" s="31"/>
      <c r="C448" s="31"/>
      <c r="D448" s="31"/>
      <c r="E448" s="31"/>
      <c r="F448" s="37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0"/>
    </row>
    <row r="449" spans="1:17">
      <c r="A449" s="31">
        <f t="shared" si="14"/>
        <v>359</v>
      </c>
      <c r="B449" s="31"/>
      <c r="C449" s="31"/>
      <c r="D449" s="31"/>
      <c r="E449" s="31"/>
      <c r="F449" s="37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0"/>
    </row>
    <row r="450" spans="1:17">
      <c r="A450" s="31">
        <f t="shared" si="14"/>
        <v>360</v>
      </c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0"/>
    </row>
    <row r="451" spans="1:17">
      <c r="A451" s="31">
        <f t="shared" si="14"/>
        <v>361</v>
      </c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0"/>
    </row>
    <row r="452" spans="1:17">
      <c r="A452" s="31">
        <f t="shared" si="14"/>
        <v>362</v>
      </c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0"/>
    </row>
    <row r="453" spans="1:17">
      <c r="A453" s="31">
        <f t="shared" si="14"/>
        <v>363</v>
      </c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0"/>
    </row>
    <row r="454" spans="1:17">
      <c r="A454" s="31">
        <f t="shared" si="14"/>
        <v>364</v>
      </c>
      <c r="B454" s="31"/>
      <c r="C454" s="31"/>
      <c r="D454" s="31"/>
      <c r="E454" s="31"/>
      <c r="F454" s="37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0"/>
    </row>
    <row r="455" spans="1:17">
      <c r="A455" s="31">
        <f t="shared" si="14"/>
        <v>365</v>
      </c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0"/>
    </row>
    <row r="456" spans="1:17">
      <c r="A456" s="31">
        <f t="shared" si="14"/>
        <v>366</v>
      </c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0"/>
    </row>
    <row r="457" spans="1:17">
      <c r="A457" s="31">
        <f t="shared" si="14"/>
        <v>367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0"/>
    </row>
    <row r="458" spans="1:17">
      <c r="A458" s="31">
        <f t="shared" si="14"/>
        <v>368</v>
      </c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0"/>
    </row>
    <row r="459" spans="1:17">
      <c r="A459" s="31">
        <f t="shared" si="14"/>
        <v>369</v>
      </c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0"/>
    </row>
    <row r="460" spans="1:17">
      <c r="A460" s="31">
        <f t="shared" si="14"/>
        <v>370</v>
      </c>
      <c r="B460" s="31"/>
      <c r="C460" s="31"/>
      <c r="D460" s="31"/>
      <c r="E460" s="31"/>
      <c r="F460" s="37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0"/>
    </row>
    <row r="461" spans="1:17">
      <c r="A461" s="31">
        <f t="shared" si="14"/>
        <v>371</v>
      </c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0"/>
    </row>
    <row r="462" spans="1:17">
      <c r="A462" s="31">
        <f t="shared" si="14"/>
        <v>372</v>
      </c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0"/>
    </row>
    <row r="463" spans="1:17">
      <c r="A463" s="31">
        <f t="shared" si="14"/>
        <v>373</v>
      </c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0"/>
    </row>
    <row r="464" spans="1:17">
      <c r="A464" s="31">
        <f t="shared" si="14"/>
        <v>374</v>
      </c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0"/>
    </row>
    <row r="465" spans="1:17">
      <c r="A465" s="31">
        <f t="shared" si="14"/>
        <v>375</v>
      </c>
      <c r="B465" s="31"/>
      <c r="C465" s="31"/>
      <c r="D465" s="31"/>
      <c r="E465" s="31"/>
      <c r="F465" s="37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0"/>
    </row>
    <row r="466" spans="1:17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</sheetData>
  <mergeCells count="3">
    <mergeCell ref="A1:Q1"/>
    <mergeCell ref="A2:Q2"/>
    <mergeCell ref="A3:Q3"/>
  </mergeCells>
  <printOptions gridLines="1"/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F12" sqref="F12"/>
    </sheetView>
  </sheetViews>
  <sheetFormatPr defaultColWidth="9" defaultRowHeight="14.5"/>
  <cols>
    <col min="4" max="4" width="13.26953125" customWidth="1"/>
    <col min="6" max="6" width="11.54296875" customWidth="1"/>
  </cols>
  <sheetData>
    <row r="3" spans="3:6">
      <c r="C3" s="1">
        <v>2418162.75</v>
      </c>
      <c r="D3" s="2">
        <v>2418162.75</v>
      </c>
    </row>
    <row r="4" spans="3:6">
      <c r="C4" s="1">
        <v>129</v>
      </c>
      <c r="D4" s="3"/>
    </row>
    <row r="5" spans="3:6">
      <c r="C5" s="1">
        <v>139.5</v>
      </c>
      <c r="D5" s="3"/>
    </row>
    <row r="6" spans="3:6">
      <c r="C6" s="4">
        <v>366223.4</v>
      </c>
      <c r="D6" s="5">
        <v>366223.4</v>
      </c>
    </row>
    <row r="7" spans="3:6">
      <c r="C7" s="6">
        <v>43</v>
      </c>
      <c r="D7" s="3"/>
    </row>
    <row r="8" spans="3:6">
      <c r="C8" s="4">
        <v>64.5</v>
      </c>
      <c r="D8" s="3"/>
    </row>
    <row r="9" spans="3:6">
      <c r="C9" s="7">
        <v>483632.55</v>
      </c>
      <c r="D9" s="5">
        <v>483632.55</v>
      </c>
    </row>
    <row r="10" spans="3:6">
      <c r="D10" s="3">
        <f>SUM(D3:D9)</f>
        <v>3268018.7</v>
      </c>
      <c r="F10" s="8">
        <v>490000</v>
      </c>
    </row>
    <row r="11" spans="3:6">
      <c r="F11" s="3">
        <v>150000</v>
      </c>
    </row>
    <row r="12" spans="3:6">
      <c r="F12" s="3">
        <f>SUM(F10:F11)</f>
        <v>640000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 PC</dc:creator>
  <cp:lastModifiedBy>HP USER</cp:lastModifiedBy>
  <cp:lastPrinted>2023-05-06T09:13:00Z</cp:lastPrinted>
  <dcterms:created xsi:type="dcterms:W3CDTF">2022-06-21T09:26:00Z</dcterms:created>
  <dcterms:modified xsi:type="dcterms:W3CDTF">2025-02-21T07:40:19Z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F7BF98ABF338483A950B4A647A3BFB5F_12</vt:lpwstr>
  </property>
  <property fmtid="{D5CDD505-2E9C-101B-9397-08002B2CF9AE}" pid="3" name="KSOProductBuildVer">
    <vt:lpwstr>1033-12.2.0.19805</vt:lpwstr>
  </property>
</Properties>
</file>